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showHorizontalScroll="0" xWindow="0" yWindow="0" windowWidth="24000" windowHeight="11025" tabRatio="419" firstSheet="1" activeTab="1"/>
  </bookViews>
  <sheets>
    <sheet name="Protocolo para Docentes" sheetId="18" r:id="rId1"/>
    <sheet name="Protocolo para Directivos" sheetId="7" r:id="rId2"/>
    <sheet name="G" sheetId="12" state="hidden" r:id="rId3"/>
    <sheet name="Consolidado" sheetId="19" state="hidden" r:id="rId4"/>
    <sheet name="Competencias" sheetId="20" state="hidden" r:id="rId5"/>
  </sheets>
  <definedNames>
    <definedName name="_xlnm.Print_Area" localSheetId="2">G!$A$1:$M$50</definedName>
    <definedName name="_xlnm.Print_Area" localSheetId="1">'Protocolo para Directivos'!$A$1:$AQ$114</definedName>
    <definedName name="_xlnm.Print_Area" localSheetId="0">'Protocolo para Docentes'!$A$1:$AQ$114</definedName>
    <definedName name="_xlnm.Print_Titles" localSheetId="1">'Protocolo para Directivos'!$1:$3</definedName>
  </definedNames>
  <calcPr calcId="171026"/>
</workbook>
</file>

<file path=xl/calcChain.xml><?xml version="1.0" encoding="utf-8"?>
<calcChain xmlns="http://schemas.openxmlformats.org/spreadsheetml/2006/main">
  <c r="E5" i="19" l="1"/>
  <c r="F15" i="19"/>
  <c r="AA15" i="19"/>
  <c r="Y15" i="19"/>
  <c r="W15" i="19"/>
  <c r="AC15" i="19"/>
  <c r="R15" i="19"/>
  <c r="Q15" i="19"/>
  <c r="P15" i="19"/>
  <c r="O15" i="19"/>
  <c r="N15" i="19"/>
  <c r="M15" i="19"/>
  <c r="L15" i="19"/>
  <c r="K15" i="19"/>
  <c r="S15" i="19"/>
  <c r="J15" i="19"/>
  <c r="I15" i="19"/>
  <c r="H15" i="19"/>
  <c r="G15" i="19"/>
  <c r="E15" i="19"/>
  <c r="D15" i="19"/>
  <c r="C15" i="19"/>
  <c r="B15" i="19"/>
  <c r="Z5" i="19"/>
  <c r="X5" i="19"/>
  <c r="V5" i="19"/>
  <c r="AC5" i="19"/>
  <c r="AD5" i="19"/>
  <c r="AE5" i="19"/>
  <c r="R5" i="19"/>
  <c r="Q5" i="19"/>
  <c r="P5" i="19"/>
  <c r="O5" i="19"/>
  <c r="N5" i="19"/>
  <c r="M5" i="19"/>
  <c r="L5" i="19"/>
  <c r="K5" i="19"/>
  <c r="S5" i="19"/>
  <c r="T5" i="19"/>
  <c r="U5" i="19"/>
  <c r="AF5" i="19"/>
  <c r="AG5" i="19"/>
  <c r="AH5" i="19"/>
  <c r="J5" i="19"/>
  <c r="I5" i="19"/>
  <c r="H5" i="19"/>
  <c r="G5" i="19"/>
  <c r="F5" i="19"/>
  <c r="D5" i="19"/>
  <c r="C5" i="19"/>
  <c r="B5" i="19"/>
  <c r="A5" i="19"/>
  <c r="G95" i="18"/>
  <c r="AM35" i="18"/>
  <c r="AO35" i="18"/>
  <c r="AO43" i="18"/>
  <c r="AJ53" i="18"/>
  <c r="AN29" i="18"/>
  <c r="AN29" i="7"/>
  <c r="Y113" i="18"/>
  <c r="AH112" i="18"/>
  <c r="P112" i="18"/>
  <c r="AE111" i="18"/>
  <c r="L111" i="18"/>
  <c r="AH94" i="18"/>
  <c r="P94" i="18"/>
  <c r="AE93" i="18"/>
  <c r="L93" i="18"/>
  <c r="T91" i="18"/>
  <c r="AH112" i="7"/>
  <c r="Q112" i="7"/>
  <c r="AE111" i="7"/>
  <c r="M111" i="7"/>
  <c r="Y113" i="7"/>
  <c r="G95" i="7"/>
  <c r="AH94" i="7"/>
  <c r="Q94" i="7"/>
  <c r="AE93" i="7"/>
  <c r="M93" i="7"/>
  <c r="T91" i="7"/>
  <c r="D36" i="12"/>
  <c r="D37" i="12"/>
  <c r="D38" i="12"/>
  <c r="D28" i="12"/>
  <c r="D29" i="12"/>
  <c r="D30" i="12"/>
  <c r="D31" i="12"/>
  <c r="D32" i="12"/>
  <c r="D33" i="12"/>
  <c r="D34" i="12"/>
  <c r="D35" i="12"/>
  <c r="AM41" i="18"/>
  <c r="AO41" i="18"/>
  <c r="AM35" i="7"/>
  <c r="AO35" i="7"/>
  <c r="AO43" i="7"/>
  <c r="AJ53" i="7"/>
  <c r="A43" i="18"/>
  <c r="C36" i="12"/>
  <c r="C37" i="12"/>
  <c r="C38" i="12"/>
  <c r="C28" i="12"/>
  <c r="C29" i="12"/>
  <c r="C30" i="12"/>
  <c r="C31" i="12"/>
  <c r="C32" i="12"/>
  <c r="C33" i="12"/>
  <c r="C34" i="12"/>
  <c r="C35" i="12"/>
  <c r="AM48" i="18"/>
  <c r="AO48" i="18"/>
  <c r="AM39" i="18"/>
  <c r="AO39" i="18"/>
  <c r="A43" i="7"/>
  <c r="AM41" i="7"/>
  <c r="AO41" i="7"/>
  <c r="AM39" i="7"/>
  <c r="AO39" i="7"/>
  <c r="AM37" i="7"/>
  <c r="AO37" i="7"/>
  <c r="AM48" i="7"/>
  <c r="AO48" i="7"/>
  <c r="C11" i="12"/>
  <c r="C10" i="12"/>
  <c r="C9" i="12"/>
  <c r="D11" i="12"/>
  <c r="D6" i="12"/>
  <c r="D9" i="12"/>
  <c r="D2" i="12"/>
  <c r="D10" i="12"/>
  <c r="D8" i="12"/>
  <c r="D4" i="12"/>
  <c r="D5" i="12"/>
  <c r="D7" i="12"/>
  <c r="D1" i="12"/>
  <c r="D3" i="12"/>
  <c r="T15" i="19"/>
  <c r="U15" i="19"/>
  <c r="AH56" i="7"/>
  <c r="D12" i="12"/>
  <c r="D39" i="12"/>
  <c r="AH56" i="18"/>
  <c r="AF15" i="19"/>
  <c r="AG15" i="19"/>
  <c r="AH15" i="19"/>
  <c r="AD15" i="19"/>
  <c r="AE15" i="19"/>
</calcChain>
</file>

<file path=xl/comments1.xml><?xml version="1.0" encoding="utf-8"?>
<comments xmlns="http://schemas.openxmlformats.org/spreadsheetml/2006/main">
  <authors>
    <author>JD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 xml:space="preserve">FECHA INICIO
</t>
        </r>
        <r>
          <rPr>
            <sz val="9"/>
            <color indexed="81"/>
            <rFont val="Tahoma"/>
            <family val="2"/>
          </rPr>
          <t xml:space="preserve">Indique la fecha de inicio del proceso, cuando se concertan contribuciones individuales.
Emplee el formato de fecha: dd/mm/aaaa
</t>
        </r>
      </text>
    </comment>
    <comment ref="Q26" authorId="0">
      <text>
        <r>
          <rPr>
            <sz val="9"/>
            <color indexed="81"/>
            <rFont val="Tahoma"/>
            <family val="2"/>
          </rPr>
          <t>FECHA VALORACIÓN
Indique la fecha de valoración.
Emplee el formato de fecha: dd/mm/aaaa
¡DILIGENCIAR SÓLO CUANDO SE VAYA A REALIZAR LA VALORACIÓN!</t>
        </r>
      </text>
    </comment>
  </commentList>
</comments>
</file>

<file path=xl/comments2.xml><?xml version="1.0" encoding="utf-8"?>
<comments xmlns="http://schemas.openxmlformats.org/spreadsheetml/2006/main">
  <authors>
    <author>JD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 xml:space="preserve">FECHA INICIO
</t>
        </r>
        <r>
          <rPr>
            <sz val="9"/>
            <color indexed="81"/>
            <rFont val="Tahoma"/>
            <family val="2"/>
          </rPr>
          <t xml:space="preserve">Indique la fecha de inicio del proceso, cuando se concertan contribuciones individuales.
Emplee el formato de fecha: dd/mm/aaaa
</t>
        </r>
      </text>
    </comment>
    <comment ref="Q26" authorId="0">
      <text>
        <r>
          <rPr>
            <sz val="9"/>
            <color indexed="81"/>
            <rFont val="Tahoma"/>
            <family val="2"/>
          </rPr>
          <t>FECHA VALORACIÓN
Indique la fecha de valoración.
Emplee el formato de fecha: dd/mm/aaaa
¡DILIGENCIAR SÓLO CUANDO SE VAYA A REALIZAR LA VALORACIÓN!</t>
        </r>
      </text>
    </comment>
  </commentList>
</comments>
</file>

<file path=xl/sharedStrings.xml><?xml version="1.0" encoding="utf-8"?>
<sst xmlns="http://schemas.openxmlformats.org/spreadsheetml/2006/main" count="365" uniqueCount="138">
  <si>
    <r>
      <t>REPÚBLICA DE COLOMBIA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MINISTERIO DE EDUCACIÓN NACIONAL</t>
    </r>
  </si>
  <si>
    <t>EVALUACIÓN ANUAL DE DESEMPEÑO LABORAL
PROTOCOLO PARA LA EVALUACIÓN DE DOCENTES</t>
  </si>
  <si>
    <t>I. IDENTIFICACIÓN</t>
  </si>
  <si>
    <t>A. EVALUADO</t>
  </si>
  <si>
    <t>Tipo de identificación</t>
  </si>
  <si>
    <t>No.</t>
  </si>
  <si>
    <t>Nombres y apellidos</t>
  </si>
  <si>
    <t>CC</t>
  </si>
  <si>
    <t>Establecimiento Educativo</t>
  </si>
  <si>
    <t>Código DANE</t>
  </si>
  <si>
    <t>Zona</t>
  </si>
  <si>
    <t>Rural</t>
  </si>
  <si>
    <t>Entidad territorial certificada</t>
  </si>
  <si>
    <t>ANTIOQUIA</t>
  </si>
  <si>
    <t>Municipio
Localidad</t>
  </si>
  <si>
    <t>Cargo</t>
  </si>
  <si>
    <t>Docente Básica Primaria</t>
  </si>
  <si>
    <t>B. EVALUADOR</t>
  </si>
  <si>
    <t>II. VALORACIÓN DE LAS COMPETENCIAS</t>
  </si>
  <si>
    <r>
      <t>CATEGORÍAS PARA LA EVALUACIÓN DE DESEMPEÑO:</t>
    </r>
    <r>
      <rPr>
        <sz val="8"/>
        <rFont val="Arial"/>
        <family val="2"/>
      </rPr>
      <t xml:space="preserve"> No Satisfactorio (1-59); Satisfactorio (60-89); Sobresaliente (90-100)</t>
    </r>
  </si>
  <si>
    <t>Año escolar</t>
  </si>
  <si>
    <t>Fecha inicio</t>
  </si>
  <si>
    <t>Fecha
final</t>
  </si>
  <si>
    <t># días licencias
incapacidades</t>
  </si>
  <si>
    <t>COMPETENCIAS</t>
  </si>
  <si>
    <t># TOTAL DÍAS VALORADOS</t>
  </si>
  <si>
    <t>A. COMPETENCIAS FUNCIONALES Y CONTRIBUCIONES INDIVIDUALES (70%)</t>
  </si>
  <si>
    <t>Orientación al logro</t>
  </si>
  <si>
    <t>Área de gestión</t>
  </si>
  <si>
    <t>Competencia</t>
  </si>
  <si>
    <t>Contribución Individual</t>
  </si>
  <si>
    <t>VALORACIÓN</t>
  </si>
  <si>
    <t>Liderazgo</t>
  </si>
  <si>
    <t>Puntaje</t>
  </si>
  <si>
    <t>Prom.</t>
  </si>
  <si>
    <t>Pond.</t>
  </si>
  <si>
    <t>Trabajo en equipo</t>
  </si>
  <si>
    <t>Académica</t>
  </si>
  <si>
    <t>Dominio curricular</t>
  </si>
  <si>
    <t>DOCUMENTO</t>
  </si>
  <si>
    <t>ZONA</t>
  </si>
  <si>
    <t>CARGO</t>
  </si>
  <si>
    <t>Compromiso social e institucional</t>
  </si>
  <si>
    <t>Planeación y organización académica</t>
  </si>
  <si>
    <t>Docente Preescolar</t>
  </si>
  <si>
    <t>Relaciones interpersonales y comunicación</t>
  </si>
  <si>
    <t>Pedagógica y didáctica</t>
  </si>
  <si>
    <t>CE</t>
  </si>
  <si>
    <t>Urbana</t>
  </si>
  <si>
    <t>Negociación y mediación</t>
  </si>
  <si>
    <t>%</t>
  </si>
  <si>
    <t>Evaluación del aprendizaje</t>
  </si>
  <si>
    <t>Docente Básica Secundaria</t>
  </si>
  <si>
    <t>Iniciativa</t>
  </si>
  <si>
    <t>Administrativa</t>
  </si>
  <si>
    <t>Uso de recursos</t>
  </si>
  <si>
    <t>Docente Media</t>
  </si>
  <si>
    <t>Seguimiento de procesos</t>
  </si>
  <si>
    <t>Comunitaria</t>
  </si>
  <si>
    <t>Comunicación institucional</t>
  </si>
  <si>
    <t>Interacción comunidad / entorno</t>
  </si>
  <si>
    <t>Subtotal competencias funcionales</t>
  </si>
  <si>
    <t>B. COMPETENCIAS COMPORTAMENTALES (30%)</t>
  </si>
  <si>
    <t>Interacción con la comunidad y el entorno</t>
  </si>
  <si>
    <t>Compromiso social e inst.</t>
  </si>
  <si>
    <t>C. RESULTADO TOTAL (100%)</t>
  </si>
  <si>
    <t>FINAL</t>
  </si>
  <si>
    <t>CALIFICACIÓN TOTAL = Σ PONDERACIÓN PROMEDIOS</t>
  </si>
  <si>
    <t>VALORACIÓN FINAL DEL DESEMPEÑO</t>
  </si>
  <si>
    <t>NO SATISFACTORIO</t>
  </si>
  <si>
    <t>SATISFACTORIO</t>
  </si>
  <si>
    <t>SOBRESALIENTE</t>
  </si>
  <si>
    <t>III. PERFIL DE COMPETENCIAS DEL DOCENTE</t>
  </si>
  <si>
    <t>V. CONSTANCIA DE NOTIFICACIÓN</t>
  </si>
  <si>
    <t>En la fecha</t>
  </si>
  <si>
    <t xml:space="preserve">se le notifica a </t>
  </si>
  <si>
    <r>
      <t xml:space="preserve">el resultado total de la </t>
    </r>
    <r>
      <rPr>
        <b/>
        <sz val="10"/>
        <rFont val="Arial"/>
        <family val="2"/>
      </rPr>
      <t>Evaluación Anual de Desempeño de Docentes y Directivos Docentes</t>
    </r>
    <r>
      <rPr>
        <sz val="10"/>
        <rFont val="Arial"/>
        <family val="2"/>
      </rPr>
      <t xml:space="preserve"> correspondiente al año escolar 2017.  Se le entrega copia del resultado y se le hace saber que ante el mismo proceden los recursos de reposición y apelación, dentro de los cinco (5) días hábiles siguientes a esta notificación, en los términos que establece el artículo 36 del Decreto Ley 1278 de 2002, en concordancia con el Código Contencioso Administrativo.</t>
    </r>
  </si>
  <si>
    <t xml:space="preserve">Nombre completo docente evaluado: </t>
  </si>
  <si>
    <t>Nombre completo del evaluador:</t>
  </si>
  <si>
    <t>Firma y número de documento del docente evaluado:  C.C.</t>
  </si>
  <si>
    <t>Firma y número de documento del evaluador: C.C.</t>
  </si>
  <si>
    <t>Ciudad y fecha:</t>
  </si>
  <si>
    <t>VI. PLAN DE DESARROLLO PERSONAL Y PROFESIONAL</t>
  </si>
  <si>
    <t>Competencias objeto de mejoramiento,
priorizadas con base en los puntajes finales.</t>
  </si>
  <si>
    <t>Estrategias y acciones específicas de mejoramiento.
Pueden ser nuevas o continuación de las anteriores</t>
  </si>
  <si>
    <t xml:space="preserve">Nombre completo  docente evaluado: </t>
  </si>
  <si>
    <t>Ciudad y fecha de elaboración del Plan de Desarrollo Personal y Profesional:</t>
  </si>
  <si>
    <t>EVALUACIÓN ANUAL DE DESEMPEÑO LABORAL
PROTOCOLO PARA LA EVALUACIÓN DE DIRECTIVOS DOCENTES</t>
  </si>
  <si>
    <t>Directiva</t>
  </si>
  <si>
    <t>Planeación y organización directiva</t>
  </si>
  <si>
    <t>Ejecución</t>
  </si>
  <si>
    <t>Rector</t>
  </si>
  <si>
    <t>Director Rural</t>
  </si>
  <si>
    <t>Innovación / direccionamiento</t>
  </si>
  <si>
    <t>Coordinador</t>
  </si>
  <si>
    <t>Administración de recursos</t>
  </si>
  <si>
    <t>Gestión del talento humano</t>
  </si>
  <si>
    <t>Innovación y direccionamiento académico</t>
  </si>
  <si>
    <t>III. PERFIL DE COMPETENCIAS DEL DIRECTIVO DOCENTE</t>
  </si>
  <si>
    <t xml:space="preserve">Nombre completo directivo docente evaluado: </t>
  </si>
  <si>
    <t>Firma y número de documento del directivo docente evaluado:  C.C.</t>
  </si>
  <si>
    <t>Directivo</t>
  </si>
  <si>
    <t>COMPETENCIAS FUNCIONALES Y CONTRIBUCIONES INDIVIDUALES</t>
  </si>
  <si>
    <t>Planeación y organización</t>
  </si>
  <si>
    <t>Innovación / dirección</t>
  </si>
  <si>
    <r>
      <t>Gestión del talento</t>
    </r>
    <r>
      <rPr>
        <sz val="10"/>
        <color indexed="9"/>
        <rFont val="Arial"/>
        <family val="2"/>
      </rPr>
      <t/>
    </r>
  </si>
  <si>
    <t>Interacción comunidad</t>
  </si>
  <si>
    <t>COMPETENCIAS COMPORTAMENTALES</t>
  </si>
  <si>
    <t>TOTAL</t>
  </si>
  <si>
    <t>Puntaje final</t>
  </si>
  <si>
    <t>Docente</t>
  </si>
  <si>
    <t>CONSOLIDADO DOCENTE</t>
  </si>
  <si>
    <t>Municipio</t>
  </si>
  <si>
    <t>Datos de identificación del docente evaluado</t>
  </si>
  <si>
    <t>Valoración de las competencias funcionales</t>
  </si>
  <si>
    <t>Valoración de las competencias comportamentales</t>
  </si>
  <si>
    <t>Resultado final</t>
  </si>
  <si>
    <t>Número de documento</t>
  </si>
  <si>
    <t>Apellidos y nombres</t>
  </si>
  <si>
    <t>Establecimiento educativo</t>
  </si>
  <si>
    <t>Área</t>
  </si>
  <si>
    <t>Nivel</t>
  </si>
  <si>
    <t>Planeación organización</t>
  </si>
  <si>
    <t>Evaluación aprendizaje</t>
  </si>
  <si>
    <t>SUMA</t>
  </si>
  <si>
    <t>Promedio funcionales</t>
  </si>
  <si>
    <t>Ponderación funcionales</t>
  </si>
  <si>
    <t>Comunicación y relaciones</t>
  </si>
  <si>
    <t>Compromiso social</t>
  </si>
  <si>
    <t>Promedio comportamentales</t>
  </si>
  <si>
    <t>Ponderación comportamentales</t>
  </si>
  <si>
    <t>Puntaje total</t>
  </si>
  <si>
    <t>Valoración final</t>
  </si>
  <si>
    <t>CONSOLIDADO DIRECTIVO DOCENTE</t>
  </si>
  <si>
    <t>Datos de identificación del directivo docente evaluado</t>
  </si>
  <si>
    <t>Cargo del directivo docente</t>
  </si>
  <si>
    <t>Innovación -  Direccion.</t>
  </si>
  <si>
    <t>Gestión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</si>
</sst>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m/yyyy;@"/>
  </numFmts>
  <fonts count="24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7.5"/>
      <name val="Arial"/>
      <family val="2"/>
    </font>
    <font>
      <b/>
      <sz val="5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vertical="center" textRotation="90"/>
      <protection hidden="1"/>
    </xf>
    <xf numFmtId="0" fontId="0" fillId="0" borderId="4" xfId="0" applyBorder="1" applyProtection="1"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14" fillId="0" borderId="3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top"/>
    </xf>
    <xf numFmtId="0" fontId="3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top"/>
    </xf>
    <xf numFmtId="0" fontId="13" fillId="0" borderId="11" xfId="0" applyFont="1" applyBorder="1" applyAlignment="1" applyProtection="1">
      <alignment horizontal="justify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0" fontId="11" fillId="0" borderId="2" xfId="0" applyNumberFormat="1" applyFont="1" applyBorder="1" applyAlignment="1" applyProtection="1">
      <alignment vertical="center" wrapText="1"/>
    </xf>
    <xf numFmtId="0" fontId="11" fillId="0" borderId="12" xfId="0" applyNumberFormat="1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horizontal="left" vertical="top"/>
    </xf>
    <xf numFmtId="0" fontId="0" fillId="0" borderId="1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vertical="center" wrapText="1"/>
    </xf>
    <xf numFmtId="1" fontId="3" fillId="0" borderId="0" xfId="0" applyNumberFormat="1" applyFont="1" applyFill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left" vertical="top"/>
    </xf>
    <xf numFmtId="0" fontId="1" fillId="0" borderId="22" xfId="0" applyFont="1" applyBorder="1" applyAlignment="1" applyProtection="1">
      <alignment horizontal="left" vertical="top"/>
    </xf>
    <xf numFmtId="0" fontId="2" fillId="2" borderId="24" xfId="0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top"/>
    </xf>
    <xf numFmtId="0" fontId="8" fillId="0" borderId="25" xfId="0" applyFont="1" applyBorder="1" applyAlignment="1" applyProtection="1">
      <alignment horizontal="left" vertical="top"/>
    </xf>
    <xf numFmtId="0" fontId="8" fillId="0" borderId="27" xfId="0" applyFont="1" applyBorder="1" applyAlignment="1" applyProtection="1">
      <alignment vertical="top"/>
    </xf>
    <xf numFmtId="0" fontId="8" fillId="0" borderId="26" xfId="0" applyFont="1" applyBorder="1" applyAlignment="1" applyProtection="1">
      <alignment vertical="top"/>
    </xf>
    <xf numFmtId="0" fontId="0" fillId="0" borderId="21" xfId="0" applyBorder="1" applyAlignment="1" applyProtection="1">
      <alignment vertical="center"/>
    </xf>
    <xf numFmtId="12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vertical="top"/>
    </xf>
    <xf numFmtId="0" fontId="8" fillId="0" borderId="29" xfId="0" applyFont="1" applyBorder="1" applyAlignment="1" applyProtection="1">
      <alignment vertical="top"/>
    </xf>
    <xf numFmtId="0" fontId="1" fillId="0" borderId="0" xfId="0" applyFont="1" applyAlignment="1">
      <alignment vertical="center"/>
    </xf>
    <xf numFmtId="0" fontId="13" fillId="0" borderId="0" xfId="0" applyFont="1"/>
    <xf numFmtId="0" fontId="19" fillId="3" borderId="30" xfId="0" applyFont="1" applyFill="1" applyBorder="1" applyAlignment="1" applyProtection="1">
      <alignment horizontal="center" vertical="center" wrapText="1"/>
    </xf>
    <xf numFmtId="0" fontId="20" fillId="4" borderId="30" xfId="0" applyFont="1" applyFill="1" applyBorder="1" applyAlignment="1" applyProtection="1">
      <alignment horizontal="center" vertical="center" wrapText="1"/>
    </xf>
    <xf numFmtId="1" fontId="3" fillId="0" borderId="30" xfId="0" applyNumberFormat="1" applyFont="1" applyBorder="1" applyAlignment="1" applyProtection="1">
      <alignment horizontal="left" vertical="center" wrapText="1"/>
      <protection locked="0"/>
    </xf>
    <xf numFmtId="164" fontId="3" fillId="0" borderId="30" xfId="0" applyNumberFormat="1" applyFont="1" applyFill="1" applyBorder="1" applyAlignment="1" applyProtection="1">
      <alignment horizontal="center" vertical="center" wrapText="1"/>
    </xf>
    <xf numFmtId="164" fontId="2" fillId="0" borderId="30" xfId="0" applyNumberFormat="1" applyFont="1" applyBorder="1" applyAlignment="1" applyProtection="1">
      <alignment horizontal="center" vertical="center" wrapText="1"/>
    </xf>
    <xf numFmtId="164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</xf>
    <xf numFmtId="0" fontId="19" fillId="4" borderId="30" xfId="0" applyFont="1" applyFill="1" applyBorder="1" applyAlignment="1" applyProtection="1">
      <alignment horizontal="center" vertical="center" wrapText="1"/>
    </xf>
    <xf numFmtId="0" fontId="0" fillId="0" borderId="0" xfId="0"/>
    <xf numFmtId="0" fontId="8" fillId="0" borderId="26" xfId="0" applyFont="1" applyBorder="1" applyAlignment="1" applyProtection="1">
      <alignment horizontal="left" vertical="top"/>
    </xf>
    <xf numFmtId="0" fontId="1" fillId="0" borderId="16" xfId="0" applyFont="1" applyBorder="1" applyAlignment="1" applyProtection="1">
      <alignment horizontal="left" vertical="center"/>
    </xf>
    <xf numFmtId="0" fontId="13" fillId="0" borderId="20" xfId="0" applyFont="1" applyBorder="1" applyAlignment="1" applyProtection="1">
      <alignment horizontal="justify" vertical="center" wrapText="1"/>
    </xf>
    <xf numFmtId="0" fontId="1" fillId="0" borderId="19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51" xfId="0" applyFont="1" applyBorder="1" applyAlignment="1" applyProtection="1">
      <alignment horizontal="center" vertical="center" wrapText="1"/>
    </xf>
    <xf numFmtId="0" fontId="11" fillId="0" borderId="37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49" fontId="3" fillId="0" borderId="31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</xf>
    <xf numFmtId="0" fontId="11" fillId="0" borderId="44" xfId="0" applyFont="1" applyBorder="1" applyAlignment="1" applyProtection="1">
      <alignment horizontal="left" vertical="center" wrapText="1"/>
    </xf>
    <xf numFmtId="0" fontId="11" fillId="0" borderId="58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44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left" vertical="center" wrapText="1"/>
    </xf>
    <xf numFmtId="0" fontId="0" fillId="0" borderId="3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63" xfId="0" applyBorder="1" applyAlignment="1" applyProtection="1">
      <alignment horizontal="left" vertical="center" wrapText="1"/>
    </xf>
    <xf numFmtId="0" fontId="0" fillId="0" borderId="38" xfId="0" applyBorder="1" applyAlignment="1" applyProtection="1">
      <alignment horizontal="left" vertical="center" wrapText="1"/>
    </xf>
    <xf numFmtId="0" fontId="3" fillId="0" borderId="63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38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5" xfId="0" applyFont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8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12" fillId="0" borderId="38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12" fillId="0" borderId="59" xfId="0" applyNumberFormat="1" applyFont="1" applyBorder="1" applyAlignment="1" applyProtection="1">
      <alignment horizontal="center" vertical="center" wrapText="1"/>
    </xf>
    <xf numFmtId="0" fontId="12" fillId="0" borderId="37" xfId="0" applyNumberFormat="1" applyFont="1" applyBorder="1" applyAlignment="1" applyProtection="1">
      <alignment horizontal="center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1" fontId="3" fillId="0" borderId="31" xfId="0" applyNumberFormat="1" applyFont="1" applyBorder="1" applyAlignment="1" applyProtection="1">
      <alignment horizontal="center" vertical="center" wrapText="1"/>
      <protection locked="0"/>
    </xf>
    <xf numFmtId="1" fontId="3" fillId="0" borderId="16" xfId="0" applyNumberFormat="1" applyFont="1" applyBorder="1" applyAlignment="1" applyProtection="1">
      <alignment horizontal="center" vertical="center" wrapText="1"/>
      <protection locked="0"/>
    </xf>
    <xf numFmtId="1" fontId="3" fillId="0" borderId="33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left" vertical="center" wrapText="1"/>
    </xf>
    <xf numFmtId="0" fontId="11" fillId="0" borderId="63" xfId="0" applyFont="1" applyBorder="1" applyAlignment="1" applyProtection="1">
      <alignment horizontal="left" vertical="center" wrapText="1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</xf>
    <xf numFmtId="0" fontId="11" fillId="0" borderId="36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center" vertical="center"/>
    </xf>
    <xf numFmtId="1" fontId="2" fillId="0" borderId="16" xfId="0" applyNumberFormat="1" applyFont="1" applyFill="1" applyBorder="1" applyAlignment="1" applyProtection="1">
      <alignment horizontal="center" vertical="center"/>
    </xf>
    <xf numFmtId="1" fontId="2" fillId="0" borderId="33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left" vertical="center" wrapText="1"/>
    </xf>
    <xf numFmtId="0" fontId="11" fillId="0" borderId="38" xfId="0" applyNumberFormat="1" applyFont="1" applyBorder="1" applyAlignment="1" applyProtection="1">
      <alignment horizontal="left" vertical="center" wrapText="1"/>
    </xf>
    <xf numFmtId="0" fontId="12" fillId="0" borderId="2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11" fillId="0" borderId="36" xfId="0" applyNumberFormat="1" applyFont="1" applyBorder="1" applyAlignment="1" applyProtection="1">
      <alignment horizontal="right" vertical="center" wrapText="1"/>
    </xf>
    <xf numFmtId="0" fontId="11" fillId="0" borderId="1" xfId="0" applyNumberFormat="1" applyFont="1" applyBorder="1" applyAlignment="1" applyProtection="1">
      <alignment horizontal="right" vertical="center" wrapText="1"/>
    </xf>
    <xf numFmtId="165" fontId="3" fillId="5" borderId="31" xfId="0" applyNumberFormat="1" applyFont="1" applyFill="1" applyBorder="1" applyAlignment="1" applyProtection="1">
      <alignment horizontal="center" vertical="center"/>
      <protection locked="0"/>
    </xf>
    <xf numFmtId="165" fontId="3" fillId="5" borderId="16" xfId="0" applyNumberFormat="1" applyFont="1" applyFill="1" applyBorder="1" applyAlignment="1" applyProtection="1">
      <alignment horizontal="center" vertical="center"/>
      <protection locked="0"/>
    </xf>
    <xf numFmtId="165" fontId="3" fillId="5" borderId="3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right" vertical="center" wrapText="1"/>
    </xf>
    <xf numFmtId="0" fontId="12" fillId="0" borderId="19" xfId="0" applyNumberFormat="1" applyFont="1" applyBorder="1" applyAlignment="1" applyProtection="1">
      <alignment horizontal="center"/>
    </xf>
    <xf numFmtId="0" fontId="12" fillId="0" borderId="63" xfId="0" applyNumberFormat="1" applyFont="1" applyBorder="1" applyAlignment="1" applyProtection="1">
      <alignment horizontal="center" vertical="center"/>
    </xf>
    <xf numFmtId="0" fontId="12" fillId="0" borderId="38" xfId="0" applyNumberFormat="1" applyFont="1" applyBorder="1" applyAlignment="1" applyProtection="1">
      <alignment horizontal="center" vertical="center"/>
    </xf>
    <xf numFmtId="0" fontId="12" fillId="0" borderId="42" xfId="0" applyNumberFormat="1" applyFont="1" applyBorder="1" applyAlignment="1" applyProtection="1">
      <alignment horizontal="center" vertical="center"/>
    </xf>
    <xf numFmtId="0" fontId="12" fillId="0" borderId="36" xfId="0" applyNumberFormat="1" applyFont="1" applyBorder="1" applyAlignment="1" applyProtection="1">
      <alignment horizontal="right" vertical="center" wrapText="1"/>
    </xf>
    <xf numFmtId="0" fontId="12" fillId="0" borderId="0" xfId="0" applyNumberFormat="1" applyFont="1" applyBorder="1" applyAlignment="1" applyProtection="1">
      <alignment horizontal="right" vertical="center" wrapText="1"/>
    </xf>
    <xf numFmtId="0" fontId="12" fillId="0" borderId="1" xfId="0" applyNumberFormat="1" applyFont="1" applyBorder="1" applyAlignment="1" applyProtection="1">
      <alignment horizontal="right" vertical="center" wrapText="1"/>
    </xf>
    <xf numFmtId="0" fontId="3" fillId="0" borderId="41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 wrapText="1"/>
    </xf>
    <xf numFmtId="0" fontId="15" fillId="0" borderId="59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50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</xf>
    <xf numFmtId="0" fontId="9" fillId="0" borderId="52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 wrapText="1"/>
    </xf>
    <xf numFmtId="0" fontId="0" fillId="0" borderId="60" xfId="0" applyBorder="1" applyAlignment="1" applyProtection="1"/>
    <xf numFmtId="0" fontId="3" fillId="0" borderId="61" xfId="0" applyFont="1" applyBorder="1" applyAlignment="1" applyProtection="1">
      <alignment horizontal="center" vertical="center"/>
    </xf>
    <xf numFmtId="0" fontId="0" fillId="0" borderId="16" xfId="0" applyBorder="1" applyAlignment="1" applyProtection="1"/>
    <xf numFmtId="0" fontId="0" fillId="0" borderId="62" xfId="0" applyBorder="1" applyAlignment="1" applyProtection="1"/>
    <xf numFmtId="0" fontId="6" fillId="0" borderId="51" xfId="0" applyFont="1" applyBorder="1" applyAlignment="1" applyProtection="1">
      <alignment horizontal="right" vertical="top" wrapText="1"/>
    </xf>
    <xf numFmtId="0" fontId="6" fillId="0" borderId="17" xfId="0" applyFont="1" applyBorder="1" applyAlignment="1" applyProtection="1">
      <alignment horizontal="right" vertical="top" wrapText="1"/>
    </xf>
    <xf numFmtId="0" fontId="6" fillId="0" borderId="17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left" vertical="top" wrapText="1"/>
    </xf>
    <xf numFmtId="0" fontId="13" fillId="0" borderId="56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13" fillId="0" borderId="57" xfId="0" applyFont="1" applyBorder="1" applyAlignment="1" applyProtection="1">
      <alignment horizontal="left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35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4" xfId="0" applyFont="1" applyBorder="1" applyAlignment="1" applyProtection="1">
      <alignment horizontal="left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3" fillId="0" borderId="45" xfId="0" applyFont="1" applyBorder="1" applyAlignment="1" applyProtection="1">
      <alignment horizontal="left" vertical="center" wrapText="1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7" xfId="0" applyNumberFormat="1" applyFont="1" applyBorder="1" applyAlignment="1" applyProtection="1">
      <alignment horizontal="center" vertical="center"/>
    </xf>
    <xf numFmtId="164" fontId="2" fillId="0" borderId="46" xfId="0" applyNumberFormat="1" applyFont="1" applyBorder="1" applyAlignment="1" applyProtection="1">
      <alignment horizontal="center" vertical="center"/>
    </xf>
    <xf numFmtId="164" fontId="2" fillId="0" borderId="41" xfId="0" applyNumberFormat="1" applyFont="1" applyBorder="1" applyAlignment="1" applyProtection="1">
      <alignment horizontal="center" vertical="center"/>
    </xf>
    <xf numFmtId="164" fontId="2" fillId="0" borderId="38" xfId="0" applyNumberFormat="1" applyFont="1" applyBorder="1" applyAlignment="1" applyProtection="1">
      <alignment horizontal="center" vertical="center"/>
    </xf>
    <xf numFmtId="164" fontId="2" fillId="0" borderId="42" xfId="0" applyNumberFormat="1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 wrapText="1"/>
    </xf>
    <xf numFmtId="164" fontId="2" fillId="0" borderId="53" xfId="0" applyNumberFormat="1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right" vertical="top" wrapText="1"/>
    </xf>
    <xf numFmtId="0" fontId="6" fillId="0" borderId="38" xfId="0" applyFont="1" applyBorder="1" applyAlignment="1" applyProtection="1">
      <alignment horizontal="right" vertical="top" wrapText="1"/>
    </xf>
    <xf numFmtId="0" fontId="2" fillId="0" borderId="38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13" fillId="0" borderId="54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55" xfId="0" applyFont="1" applyBorder="1" applyAlignment="1" applyProtection="1">
      <alignment horizontal="left" vertical="center" wrapText="1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55" xfId="0" applyFont="1" applyBorder="1" applyAlignment="1" applyProtection="1">
      <alignment horizontal="center" vertical="center" wrapText="1"/>
      <protection locked="0"/>
    </xf>
    <xf numFmtId="164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right" vertical="center" wrapText="1"/>
    </xf>
    <xf numFmtId="0" fontId="2" fillId="0" borderId="38" xfId="0" applyFont="1" applyBorder="1" applyAlignment="1" applyProtection="1">
      <alignment horizontal="righ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37" xfId="0" applyFont="1" applyBorder="1" applyAlignment="1" applyProtection="1">
      <alignment horizontal="center" vertical="center" wrapText="1"/>
    </xf>
    <xf numFmtId="0" fontId="16" fillId="0" borderId="50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45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47" xfId="0" applyNumberFormat="1" applyFont="1" applyBorder="1" applyAlignment="1" applyProtection="1">
      <alignment horizontal="center" vertical="center" wrapText="1"/>
    </xf>
    <xf numFmtId="164" fontId="2" fillId="0" borderId="46" xfId="0" applyNumberFormat="1" applyFont="1" applyBorder="1" applyAlignment="1" applyProtection="1">
      <alignment horizontal="center" vertical="center" wrapText="1"/>
    </xf>
    <xf numFmtId="164" fontId="2" fillId="0" borderId="53" xfId="0" applyNumberFormat="1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justify" vertical="center" wrapText="1"/>
    </xf>
    <xf numFmtId="0" fontId="8" fillId="0" borderId="26" xfId="0" applyFont="1" applyBorder="1" applyAlignment="1" applyProtection="1">
      <alignment horizontal="left" vertical="top"/>
    </xf>
    <xf numFmtId="0" fontId="0" fillId="0" borderId="26" xfId="0" applyBorder="1" applyAlignment="1" applyProtection="1"/>
    <xf numFmtId="0" fontId="0" fillId="0" borderId="43" xfId="0" applyBorder="1" applyAlignment="1" applyProtection="1"/>
    <xf numFmtId="0" fontId="3" fillId="0" borderId="41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164" fontId="5" fillId="0" borderId="49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164" fontId="5" fillId="0" borderId="4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36" xfId="0" applyFont="1" applyBorder="1" applyAlignment="1" applyProtection="1">
      <alignment horizontal="right" vertical="center"/>
    </xf>
    <xf numFmtId="0" fontId="0" fillId="0" borderId="41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2" borderId="37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justify" vertical="center" wrapText="1"/>
    </xf>
    <xf numFmtId="0" fontId="13" fillId="0" borderId="17" xfId="0" applyFont="1" applyBorder="1" applyAlignment="1" applyProtection="1">
      <alignment horizontal="justify" vertical="center" wrapText="1"/>
    </xf>
    <xf numFmtId="0" fontId="1" fillId="0" borderId="19" xfId="0" applyFont="1" applyBorder="1" applyAlignment="1" applyProtection="1">
      <alignment vertical="top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1" fillId="0" borderId="31" xfId="0" applyNumberFormat="1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/>
    </xf>
    <xf numFmtId="49" fontId="1" fillId="0" borderId="33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13" fillId="0" borderId="3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1" fontId="3" fillId="0" borderId="31" xfId="0" applyNumberFormat="1" applyFont="1" applyFill="1" applyBorder="1" applyAlignment="1" applyProtection="1">
      <alignment horizontal="center" vertical="center"/>
      <protection locked="0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/>
    <xf numFmtId="0" fontId="0" fillId="0" borderId="23" xfId="0" applyBorder="1" applyAlignment="1"/>
    <xf numFmtId="0" fontId="0" fillId="0" borderId="36" xfId="0" applyBorder="1" applyAlignment="1"/>
    <xf numFmtId="0" fontId="0" fillId="0" borderId="0" xfId="0" applyAlignment="1"/>
    <xf numFmtId="0" fontId="0" fillId="0" borderId="2" xfId="0" applyBorder="1" applyAlignment="1"/>
    <xf numFmtId="0" fontId="0" fillId="0" borderId="63" xfId="0" applyBorder="1" applyAlignment="1"/>
    <xf numFmtId="0" fontId="0" fillId="0" borderId="38" xfId="0" applyBorder="1" applyAlignment="1"/>
    <xf numFmtId="0" fontId="0" fillId="0" borderId="42" xfId="0" applyBorder="1" applyAlignment="1"/>
    <xf numFmtId="0" fontId="3" fillId="0" borderId="3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 applyProtection="1">
      <alignment horizontal="left" vertical="center" wrapText="1"/>
    </xf>
    <xf numFmtId="0" fontId="3" fillId="0" borderId="36" xfId="0" applyFont="1" applyBorder="1" applyAlignment="1" applyProtection="1">
      <alignment horizontal="left" vertical="center" wrapText="1"/>
    </xf>
    <xf numFmtId="0" fontId="3" fillId="0" borderId="63" xfId="0" applyFont="1" applyBorder="1" applyAlignment="1" applyProtection="1">
      <alignment horizontal="left" vertical="center" wrapText="1"/>
    </xf>
    <xf numFmtId="164" fontId="2" fillId="0" borderId="39" xfId="0" applyNumberFormat="1" applyFont="1" applyBorder="1" applyAlignment="1" applyProtection="1">
      <alignment horizontal="center" vertical="center"/>
    </xf>
    <xf numFmtId="164" fontId="2" fillId="0" borderId="18" xfId="0" applyNumberFormat="1" applyFont="1" applyBorder="1" applyAlignment="1" applyProtection="1">
      <alignment horizontal="center" vertical="center"/>
    </xf>
    <xf numFmtId="164" fontId="2" fillId="0" borderId="40" xfId="0" applyNumberFormat="1" applyFont="1" applyBorder="1" applyAlignment="1" applyProtection="1">
      <alignment horizontal="center" vertical="center"/>
    </xf>
    <xf numFmtId="1" fontId="2" fillId="6" borderId="31" xfId="0" applyNumberFormat="1" applyFont="1" applyFill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6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8" fillId="0" borderId="29" xfId="0" applyFont="1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66" xfId="0" applyBorder="1" applyAlignment="1" applyProtection="1">
      <alignment horizontal="left" vertical="top"/>
    </xf>
    <xf numFmtId="0" fontId="0" fillId="0" borderId="26" xfId="0" applyBorder="1" applyAlignment="1" applyProtection="1">
      <alignment horizontal="left" vertical="top"/>
    </xf>
    <xf numFmtId="0" fontId="0" fillId="0" borderId="43" xfId="0" applyBorder="1" applyAlignment="1" applyProtection="1">
      <alignment horizontal="left" vertical="top"/>
    </xf>
    <xf numFmtId="0" fontId="17" fillId="0" borderId="31" xfId="0" applyFont="1" applyBorder="1" applyAlignment="1" applyProtection="1">
      <alignment horizontal="left" vertical="center"/>
    </xf>
    <xf numFmtId="0" fontId="17" fillId="0" borderId="16" xfId="0" applyFont="1" applyBorder="1" applyAlignment="1" applyProtection="1">
      <alignment horizontal="left" vertical="center"/>
    </xf>
    <xf numFmtId="49" fontId="23" fillId="0" borderId="31" xfId="0" applyNumberFormat="1" applyFont="1" applyFill="1" applyBorder="1" applyAlignment="1" applyProtection="1">
      <alignment horizontal="center" vertical="center"/>
      <protection locked="0"/>
    </xf>
    <xf numFmtId="49" fontId="23" fillId="0" borderId="16" xfId="0" applyNumberFormat="1" applyFont="1" applyFill="1" applyBorder="1" applyAlignment="1" applyProtection="1">
      <alignment horizontal="center" vertical="center"/>
      <protection locked="0"/>
    </xf>
    <xf numFmtId="49" fontId="23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 textRotation="90" wrapText="1"/>
      <protection hidden="1"/>
    </xf>
    <xf numFmtId="0" fontId="6" fillId="0" borderId="5" xfId="0" applyFont="1" applyBorder="1" applyAlignment="1" applyProtection="1">
      <alignment horizontal="center" vertical="center" textRotation="90" wrapText="1"/>
      <protection hidden="1"/>
    </xf>
    <xf numFmtId="0" fontId="6" fillId="0" borderId="70" xfId="0" applyFont="1" applyBorder="1" applyAlignment="1" applyProtection="1">
      <alignment horizontal="center" vertical="center" textRotation="90" wrapText="1"/>
      <protection hidden="1"/>
    </xf>
    <xf numFmtId="0" fontId="6" fillId="0" borderId="69" xfId="0" applyFont="1" applyBorder="1" applyAlignment="1" applyProtection="1">
      <alignment horizontal="center" vertical="center" textRotation="90"/>
      <protection hidden="1"/>
    </xf>
    <xf numFmtId="0" fontId="6" fillId="0" borderId="5" xfId="0" applyFont="1" applyBorder="1" applyAlignment="1" applyProtection="1">
      <alignment horizontal="center" vertical="center" textRotation="90"/>
      <protection hidden="1"/>
    </xf>
    <xf numFmtId="0" fontId="19" fillId="0" borderId="3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40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10"/>
        </patternFill>
      </fill>
    </dxf>
    <dxf>
      <font>
        <strike val="0"/>
        <color indexed="9"/>
      </font>
    </dxf>
    <dxf>
      <font>
        <strike val="0"/>
        <color indexed="9"/>
      </font>
    </dxf>
    <dxf>
      <font>
        <strike val="0"/>
        <color indexed="9"/>
      </font>
    </dxf>
    <dxf>
      <fill>
        <patternFill>
          <bgColor rgb="FFFF0000"/>
        </patternFill>
      </fill>
    </dxf>
    <dxf>
      <font>
        <strike val="0"/>
        <condense val="0"/>
        <extend val="0"/>
      </font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9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FF0000"/>
      </font>
      <fill>
        <patternFill>
          <bgColor indexed="10"/>
        </patternFill>
      </fill>
    </dxf>
    <dxf>
      <font>
        <strike val="0"/>
        <color indexed="9"/>
      </font>
    </dxf>
    <dxf>
      <font>
        <strike val="0"/>
        <color indexed="9"/>
      </font>
    </dxf>
    <dxf>
      <font>
        <strike val="0"/>
        <color indexed="9"/>
      </font>
    </dxf>
    <dxf>
      <fill>
        <patternFill>
          <bgColor rgb="FFFF0000"/>
        </patternFill>
      </fill>
    </dxf>
    <dxf>
      <font>
        <strike val="0"/>
        <condense val="0"/>
        <extend val="0"/>
      </font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3.9351851851851853E-2"/>
          <c:w val="0"/>
          <c:h val="0.55555555555555558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pattFill prst="pct7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68F-40A5-B4B1-90EC4EBDAF06}"/>
              </c:ext>
            </c:extLst>
          </c:dPt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Iniciativa</c:v>
                  </c:pt>
                  <c:pt idx="9">
                    <c:v>Negociación y mediación</c:v>
                  </c:pt>
                  <c:pt idx="10">
                    <c:v>Relaciones interpersonales y comunicación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8F-40A5-B4B1-90EC4EBDA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1078144"/>
        <c:axId val="41759104"/>
      </c:barChart>
      <c:catAx>
        <c:axId val="4107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4175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59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1078144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44" r="0.75000000000000044" t="1" header="0" footer="0"/>
    <c:pageSetup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9099051749497E-2"/>
          <c:y val="2.4740145281994665E-2"/>
          <c:w val="0.8516383000561496"/>
          <c:h val="0.58133938895196757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BB6-4545-AAF4-9A93955775AD}"/>
              </c:ext>
            </c:extLst>
          </c:dPt>
          <c:cat>
            <c:multiLvlStrRef>
              <c:f>G!$B$28:$C$39</c:f>
              <c:multiLvlStrCache>
                <c:ptCount val="12"/>
                <c:lvl>
                  <c:pt idx="0">
                    <c:v>Dominio curricular</c:v>
                  </c:pt>
                  <c:pt idx="1">
                    <c:v>Planeación y organización académica</c:v>
                  </c:pt>
                  <c:pt idx="2">
                    <c:v>Pedagógica y didáctica</c:v>
                  </c:pt>
                  <c:pt idx="3">
                    <c:v>Evaluación del aprendizaje</c:v>
                  </c:pt>
                  <c:pt idx="4">
                    <c:v>Uso de recursos</c:v>
                  </c:pt>
                  <c:pt idx="5">
                    <c:v>Seguimiento de procesos</c:v>
                  </c:pt>
                  <c:pt idx="6">
                    <c:v>Comunicación institucional</c:v>
                  </c:pt>
                  <c:pt idx="7">
                    <c:v>Interacción comunidad / entorno</c:v>
                  </c:pt>
                  <c:pt idx="8">
                    <c:v>Liderazgo</c:v>
                  </c:pt>
                  <c:pt idx="9">
                    <c:v>Trabajo en equipo</c:v>
                  </c:pt>
                  <c:pt idx="10">
                    <c:v>Compromiso social e inst.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G!$D$28:$D$39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B6-4545-AAF4-9A93955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6463872"/>
        <c:axId val="116465664"/>
      </c:barChart>
      <c:catAx>
        <c:axId val="11646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1646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65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646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465242399068758E-2"/>
          <c:y val="2.3578044563339493E-2"/>
          <c:w val="0.85156314969112357"/>
          <c:h val="0.6393869877255181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pattFill prst="pct7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D0D-40CE-A45B-92A79CB918AB}"/>
              </c:ext>
            </c:extLst>
          </c:dPt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Iniciativa</c:v>
                  </c:pt>
                  <c:pt idx="9">
                    <c:v>Negociación y mediación</c:v>
                  </c:pt>
                  <c:pt idx="10">
                    <c:v>Relaciones interpersonales y comunicación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0D-40CE-A45B-92A79CB91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6237056"/>
        <c:axId val="116238592"/>
      </c:barChart>
      <c:catAx>
        <c:axId val="11623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1623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385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6237056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7504529956459E-2"/>
          <c:y val="4.0920767214433162E-2"/>
          <c:w val="0.85156314969112368"/>
          <c:h val="0.6393869877255181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Iniciativa</c:v>
                  </c:pt>
                  <c:pt idx="9">
                    <c:v>Negociación y mediación</c:v>
                  </c:pt>
                  <c:pt idx="10">
                    <c:v>Relaciones interpersonales y comunicación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68-445C-82A4-3FDEB9144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6567040"/>
        <c:axId val="116572928"/>
      </c:barChart>
      <c:catAx>
        <c:axId val="11656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165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7292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6567040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33675865941352E-2"/>
          <c:y val="4.2667111115740786E-2"/>
          <c:w val="0.8516383000561496"/>
          <c:h val="0.5813393889519682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G!$B$28:$C$39</c:f>
              <c:multiLvlStrCache>
                <c:ptCount val="12"/>
                <c:lvl>
                  <c:pt idx="0">
                    <c:v>Dominio curricular</c:v>
                  </c:pt>
                  <c:pt idx="1">
                    <c:v>Planeación y organización académica</c:v>
                  </c:pt>
                  <c:pt idx="2">
                    <c:v>Pedagógica y didáctica</c:v>
                  </c:pt>
                  <c:pt idx="3">
                    <c:v>Evaluación del aprendizaje</c:v>
                  </c:pt>
                  <c:pt idx="4">
                    <c:v>Uso de recursos</c:v>
                  </c:pt>
                  <c:pt idx="5">
                    <c:v>Seguimiento de procesos</c:v>
                  </c:pt>
                  <c:pt idx="6">
                    <c:v>Comunicación institucional</c:v>
                  </c:pt>
                  <c:pt idx="7">
                    <c:v>Interacción comunidad / entorno</c:v>
                  </c:pt>
                  <c:pt idx="8">
                    <c:v>Liderazgo</c:v>
                  </c:pt>
                  <c:pt idx="9">
                    <c:v>Trabajo en equipo</c:v>
                  </c:pt>
                  <c:pt idx="10">
                    <c:v>Compromiso social e inst.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G!$D$28:$D$39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DB-4821-B3BA-49FB98224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6587136"/>
        <c:axId val="117981568"/>
      </c:barChart>
      <c:catAx>
        <c:axId val="11658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11798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9815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6587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3</xdr:col>
      <xdr:colOff>171450</xdr:colOff>
      <xdr:row>2</xdr:row>
      <xdr:rowOff>152400</xdr:rowOff>
    </xdr:to>
    <xdr:pic>
      <xdr:nvPicPr>
        <xdr:cNvPr id="1187" name="Picture 1" descr="escudo blanco y negro">
          <a:extLst>
            <a:ext uri="{FF2B5EF4-FFF2-40B4-BE49-F238E27FC236}">
              <a16:creationId xmlns="" xmlns:a16="http://schemas.microsoft.com/office/drawing/2014/main" id="{3A025218-D220-4A89-B507-E459D8F0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60</xdr:row>
      <xdr:rowOff>0</xdr:rowOff>
    </xdr:from>
    <xdr:to>
      <xdr:col>1</xdr:col>
      <xdr:colOff>133350</xdr:colOff>
      <xdr:row>87</xdr:row>
      <xdr:rowOff>0</xdr:rowOff>
    </xdr:to>
    <xdr:graphicFrame macro="">
      <xdr:nvGraphicFramePr>
        <xdr:cNvPr id="1188" name="Chart 1">
          <a:extLst>
            <a:ext uri="{FF2B5EF4-FFF2-40B4-BE49-F238E27FC236}">
              <a16:creationId xmlns="" xmlns:a16="http://schemas.microsoft.com/office/drawing/2014/main" id="{6E8F65F8-D62B-4169-896B-FFE05137E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59</xdr:row>
      <xdr:rowOff>76200</xdr:rowOff>
    </xdr:from>
    <xdr:to>
      <xdr:col>41</xdr:col>
      <xdr:colOff>85725</xdr:colOff>
      <xdr:row>87</xdr:row>
      <xdr:rowOff>47625</xdr:rowOff>
    </xdr:to>
    <xdr:graphicFrame macro="">
      <xdr:nvGraphicFramePr>
        <xdr:cNvPr id="1189" name="Chart 2">
          <a:extLst>
            <a:ext uri="{FF2B5EF4-FFF2-40B4-BE49-F238E27FC236}">
              <a16:creationId xmlns="" xmlns:a16="http://schemas.microsoft.com/office/drawing/2014/main" id="{283AC317-930F-4273-A696-F75D0ED1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3</xdr:col>
      <xdr:colOff>171450</xdr:colOff>
      <xdr:row>2</xdr:row>
      <xdr:rowOff>152400</xdr:rowOff>
    </xdr:to>
    <xdr:pic>
      <xdr:nvPicPr>
        <xdr:cNvPr id="2160" name="Picture 1" descr="escudo blanco y negro">
          <a:extLst>
            <a:ext uri="{FF2B5EF4-FFF2-40B4-BE49-F238E27FC236}">
              <a16:creationId xmlns="" xmlns:a16="http://schemas.microsoft.com/office/drawing/2014/main" id="{A079109A-30ED-4481-891B-4D29725C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59</xdr:row>
      <xdr:rowOff>19050</xdr:rowOff>
    </xdr:from>
    <xdr:to>
      <xdr:col>41</xdr:col>
      <xdr:colOff>38100</xdr:colOff>
      <xdr:row>87</xdr:row>
      <xdr:rowOff>104775</xdr:rowOff>
    </xdr:to>
    <xdr:graphicFrame macro="">
      <xdr:nvGraphicFramePr>
        <xdr:cNvPr id="2161" name="Chart 1">
          <a:extLst>
            <a:ext uri="{FF2B5EF4-FFF2-40B4-BE49-F238E27FC236}">
              <a16:creationId xmlns="" xmlns:a16="http://schemas.microsoft.com/office/drawing/2014/main" id="{A9FFE906-CFA3-4F98-9BD1-3A2BABC28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0</xdr:rowOff>
    </xdr:from>
    <xdr:to>
      <xdr:col>12</xdr:col>
      <xdr:colOff>400050</xdr:colOff>
      <xdr:row>23</xdr:row>
      <xdr:rowOff>0</xdr:rowOff>
    </xdr:to>
    <xdr:graphicFrame macro="">
      <xdr:nvGraphicFramePr>
        <xdr:cNvPr id="3169" name="Chart 1">
          <a:extLst>
            <a:ext uri="{FF2B5EF4-FFF2-40B4-BE49-F238E27FC236}">
              <a16:creationId xmlns="" xmlns:a16="http://schemas.microsoft.com/office/drawing/2014/main" id="{82030B78-7664-4C99-B114-E2B3792F8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26</xdr:row>
      <xdr:rowOff>76200</xdr:rowOff>
    </xdr:from>
    <xdr:to>
      <xdr:col>12</xdr:col>
      <xdr:colOff>390525</xdr:colOff>
      <xdr:row>49</xdr:row>
      <xdr:rowOff>85725</xdr:rowOff>
    </xdr:to>
    <xdr:graphicFrame macro="">
      <xdr:nvGraphicFramePr>
        <xdr:cNvPr id="3170" name="Chart 2">
          <a:extLst>
            <a:ext uri="{FF2B5EF4-FFF2-40B4-BE49-F238E27FC236}">
              <a16:creationId xmlns="" xmlns:a16="http://schemas.microsoft.com/office/drawing/2014/main" id="{E9E7FF32-8549-4281-A6D8-BA23D7B44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59"/>
  <sheetViews>
    <sheetView showGridLines="0" showRowColHeaders="0" view="pageBreakPreview" zoomScaleNormal="90" zoomScaleSheetLayoutView="100" workbookViewId="0">
      <selection activeCell="AO39" sqref="AO39:AQ40"/>
    </sheetView>
  </sheetViews>
  <sheetFormatPr baseColWidth="10" defaultColWidth="11.42578125" defaultRowHeight="12" customHeight="1" zeroHeight="1" x14ac:dyDescent="0.2"/>
  <cols>
    <col min="1" max="1" width="0.5703125" style="1" customWidth="1"/>
    <col min="2" max="5" width="2.7109375" style="1" customWidth="1"/>
    <col min="6" max="6" width="0.5703125" style="1" customWidth="1"/>
    <col min="7" max="7" width="2.7109375" style="1" customWidth="1"/>
    <col min="8" max="8" width="3" style="1" customWidth="1"/>
    <col min="9" max="9" width="0.5703125" style="1" customWidth="1"/>
    <col min="10" max="10" width="2.7109375" style="1" customWidth="1"/>
    <col min="11" max="11" width="3" style="1" customWidth="1"/>
    <col min="12" max="15" width="2.7109375" style="1" customWidth="1"/>
    <col min="16" max="16" width="3.28515625" style="1" customWidth="1"/>
    <col min="17" max="22" width="2.7109375" style="1" customWidth="1"/>
    <col min="23" max="23" width="0.5703125" style="1" customWidth="1"/>
    <col min="24" max="25" width="2.7109375" style="1" customWidth="1"/>
    <col min="26" max="26" width="0.5703125" style="1" customWidth="1"/>
    <col min="27" max="30" width="2.7109375" style="1" customWidth="1"/>
    <col min="31" max="31" width="0.5703125" style="1" customWidth="1"/>
    <col min="32" max="32" width="3.140625" style="1" customWidth="1"/>
    <col min="33" max="37" width="2.7109375" style="1" customWidth="1"/>
    <col min="38" max="38" width="0.5703125" style="1" customWidth="1"/>
    <col min="39" max="42" width="2.7109375" style="1" customWidth="1"/>
    <col min="43" max="43" width="0.5703125" style="1" customWidth="1"/>
    <col min="44" max="44" width="1.5703125" style="1" hidden="1" customWidth="1"/>
    <col min="45" max="45" width="10.5703125" style="38" hidden="1" customWidth="1"/>
    <col min="46" max="46" width="5.28515625" style="38" hidden="1" customWidth="1"/>
    <col min="47" max="47" width="10.42578125" style="38" hidden="1" customWidth="1"/>
    <col min="48" max="48" width="30.28515625" style="38" hidden="1" customWidth="1"/>
    <col min="49" max="55" width="11.42578125" style="38" customWidth="1"/>
    <col min="56" max="16384" width="11.42578125" style="1"/>
  </cols>
  <sheetData>
    <row r="1" spans="1:49" ht="12.75" customHeight="1" x14ac:dyDescent="0.2">
      <c r="A1" s="79"/>
      <c r="B1" s="79"/>
      <c r="C1" s="79"/>
      <c r="D1" s="79"/>
      <c r="E1" s="79"/>
      <c r="F1" s="79"/>
      <c r="G1" s="80" t="s">
        <v>0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 t="s">
        <v>1</v>
      </c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74"/>
      <c r="AS1" s="39"/>
      <c r="AT1" s="39"/>
      <c r="AU1" s="39"/>
      <c r="AV1" s="39"/>
      <c r="AW1" s="39"/>
    </row>
    <row r="2" spans="1:49" ht="12.75" customHeight="1" x14ac:dyDescent="0.2">
      <c r="A2" s="79"/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74"/>
      <c r="AS2" s="39"/>
      <c r="AT2" s="39"/>
      <c r="AU2" s="39"/>
      <c r="AV2" s="39"/>
      <c r="AW2" s="39"/>
    </row>
    <row r="3" spans="1:49" ht="12.75" customHeight="1" x14ac:dyDescent="0.2">
      <c r="A3" s="79"/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74"/>
      <c r="AS3" s="39"/>
      <c r="AT3" s="39"/>
      <c r="AU3" s="39"/>
      <c r="AV3" s="39"/>
      <c r="AW3" s="39"/>
    </row>
    <row r="4" spans="1:49" ht="6" customHeight="1" thickBo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74"/>
      <c r="AS4" s="39"/>
      <c r="AT4" s="39"/>
      <c r="AU4" s="39"/>
      <c r="AV4" s="39"/>
      <c r="AW4" s="39"/>
    </row>
    <row r="5" spans="1:49" ht="15" customHeight="1" thickBot="1" x14ac:dyDescent="0.25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  <c r="AR5" s="74"/>
      <c r="AS5" s="39"/>
      <c r="AT5" s="39"/>
      <c r="AU5" s="39"/>
      <c r="AV5" s="39"/>
      <c r="AW5" s="39"/>
    </row>
    <row r="6" spans="1:49" ht="15" customHeight="1" thickBot="1" x14ac:dyDescent="0.25">
      <c r="A6" s="83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  <c r="AR6" s="74"/>
      <c r="AS6" s="39"/>
      <c r="AT6" s="39"/>
      <c r="AU6" s="39"/>
      <c r="AV6" s="39"/>
      <c r="AW6" s="39"/>
    </row>
    <row r="7" spans="1:49" ht="2.25" customHeight="1" x14ac:dyDescent="0.2">
      <c r="A7" s="86"/>
      <c r="B7" s="89" t="s">
        <v>4</v>
      </c>
      <c r="C7" s="89"/>
      <c r="D7" s="89"/>
      <c r="E7" s="89"/>
      <c r="F7" s="95"/>
      <c r="G7" s="95"/>
      <c r="H7" s="95"/>
      <c r="I7" s="96"/>
      <c r="J7" s="97" t="s">
        <v>5</v>
      </c>
      <c r="K7" s="100"/>
      <c r="L7" s="101"/>
      <c r="M7" s="101"/>
      <c r="N7" s="101"/>
      <c r="O7" s="102"/>
      <c r="P7" s="109" t="s">
        <v>6</v>
      </c>
      <c r="Q7" s="89"/>
      <c r="R7" s="89"/>
      <c r="S7" s="89"/>
      <c r="T7" s="126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8"/>
      <c r="AR7" s="74"/>
      <c r="AS7" s="39"/>
      <c r="AT7" s="39"/>
      <c r="AU7" s="39"/>
      <c r="AV7" s="39"/>
      <c r="AW7" s="39"/>
    </row>
    <row r="8" spans="1:49" ht="15" customHeight="1" x14ac:dyDescent="0.2">
      <c r="A8" s="87"/>
      <c r="B8" s="90"/>
      <c r="C8" s="90"/>
      <c r="D8" s="90"/>
      <c r="E8" s="90"/>
      <c r="F8" s="2"/>
      <c r="G8" s="135" t="s">
        <v>7</v>
      </c>
      <c r="H8" s="136"/>
      <c r="I8" s="2"/>
      <c r="J8" s="98"/>
      <c r="K8" s="103"/>
      <c r="L8" s="104"/>
      <c r="M8" s="104"/>
      <c r="N8" s="104"/>
      <c r="O8" s="105"/>
      <c r="P8" s="110"/>
      <c r="Q8" s="90"/>
      <c r="R8" s="90"/>
      <c r="S8" s="90"/>
      <c r="T8" s="129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1"/>
      <c r="AR8" s="74"/>
      <c r="AS8" s="39"/>
      <c r="AT8" s="39"/>
      <c r="AU8" s="39"/>
      <c r="AV8" s="39"/>
      <c r="AW8" s="39"/>
    </row>
    <row r="9" spans="1:49" ht="2.25" customHeight="1" x14ac:dyDescent="0.2">
      <c r="A9" s="88"/>
      <c r="B9" s="91"/>
      <c r="C9" s="91"/>
      <c r="D9" s="91"/>
      <c r="E9" s="91"/>
      <c r="F9" s="137"/>
      <c r="G9" s="137"/>
      <c r="H9" s="137"/>
      <c r="I9" s="138"/>
      <c r="J9" s="99"/>
      <c r="K9" s="106"/>
      <c r="L9" s="107"/>
      <c r="M9" s="107"/>
      <c r="N9" s="107"/>
      <c r="O9" s="108"/>
      <c r="P9" s="111"/>
      <c r="Q9" s="91"/>
      <c r="R9" s="91"/>
      <c r="S9" s="91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4"/>
      <c r="AR9" s="74"/>
      <c r="AS9" s="39"/>
      <c r="AT9" s="39"/>
      <c r="AU9" s="39"/>
      <c r="AV9" s="39"/>
      <c r="AW9" s="39"/>
    </row>
    <row r="10" spans="1:49" s="4" customFormat="1" ht="2.25" customHeight="1" x14ac:dyDescent="0.2">
      <c r="A10" s="112"/>
      <c r="B10" s="113" t="s">
        <v>8</v>
      </c>
      <c r="C10" s="113"/>
      <c r="D10" s="113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  <c r="U10" s="116"/>
      <c r="V10" s="117"/>
      <c r="W10" s="42"/>
      <c r="X10" s="153" t="s">
        <v>9</v>
      </c>
      <c r="Y10" s="153"/>
      <c r="Z10" s="139"/>
      <c r="AA10" s="139"/>
      <c r="AB10" s="139"/>
      <c r="AC10" s="139"/>
      <c r="AD10" s="139"/>
      <c r="AE10" s="139"/>
      <c r="AF10" s="139"/>
      <c r="AG10" s="139"/>
      <c r="AH10" s="139"/>
      <c r="AI10" s="156"/>
      <c r="AJ10" s="147" t="s">
        <v>10</v>
      </c>
      <c r="AK10" s="148"/>
      <c r="AL10" s="139"/>
      <c r="AM10" s="139"/>
      <c r="AN10" s="139"/>
      <c r="AO10" s="139"/>
      <c r="AP10" s="139"/>
      <c r="AQ10" s="140"/>
      <c r="AS10" s="39"/>
      <c r="AT10" s="39"/>
      <c r="AU10" s="39"/>
      <c r="AV10" s="39"/>
      <c r="AW10" s="39"/>
    </row>
    <row r="11" spans="1:49" s="4" customFormat="1" ht="15" customHeight="1" x14ac:dyDescent="0.2">
      <c r="A11" s="87"/>
      <c r="B11" s="90"/>
      <c r="C11" s="90"/>
      <c r="D11" s="90"/>
      <c r="E11" s="90"/>
      <c r="F11" s="11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20"/>
      <c r="U11" s="120"/>
      <c r="V11" s="121"/>
      <c r="W11" s="43"/>
      <c r="X11" s="154"/>
      <c r="Y11" s="154"/>
      <c r="Z11" s="55"/>
      <c r="AA11" s="92"/>
      <c r="AB11" s="93"/>
      <c r="AC11" s="93"/>
      <c r="AD11" s="93"/>
      <c r="AE11" s="93"/>
      <c r="AF11" s="93"/>
      <c r="AG11" s="93"/>
      <c r="AH11" s="94"/>
      <c r="AI11" s="56"/>
      <c r="AJ11" s="149"/>
      <c r="AK11" s="150"/>
      <c r="AL11" s="31"/>
      <c r="AM11" s="141" t="s">
        <v>11</v>
      </c>
      <c r="AN11" s="142"/>
      <c r="AO11" s="142"/>
      <c r="AP11" s="143"/>
      <c r="AQ11" s="32"/>
      <c r="AS11" s="39"/>
      <c r="AT11" s="39"/>
      <c r="AU11" s="39"/>
      <c r="AW11" s="39"/>
    </row>
    <row r="12" spans="1:49" s="4" customFormat="1" ht="2.25" customHeight="1" x14ac:dyDescent="0.2">
      <c r="A12" s="88"/>
      <c r="B12" s="91"/>
      <c r="C12" s="91"/>
      <c r="D12" s="91"/>
      <c r="E12" s="91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  <c r="U12" s="124"/>
      <c r="V12" s="125"/>
      <c r="W12" s="44"/>
      <c r="X12" s="155"/>
      <c r="Y12" s="155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51"/>
      <c r="AK12" s="152"/>
      <c r="AL12" s="144"/>
      <c r="AM12" s="144"/>
      <c r="AN12" s="144"/>
      <c r="AO12" s="144"/>
      <c r="AP12" s="144"/>
      <c r="AQ12" s="146"/>
      <c r="AS12" s="39"/>
      <c r="AT12" s="39"/>
      <c r="AU12" s="39"/>
      <c r="AW12" s="39"/>
    </row>
    <row r="13" spans="1:49" ht="2.25" customHeight="1" x14ac:dyDescent="0.2">
      <c r="A13" s="112"/>
      <c r="B13" s="113" t="s">
        <v>12</v>
      </c>
      <c r="C13" s="113"/>
      <c r="D13" s="113"/>
      <c r="E13" s="113"/>
      <c r="F13" s="182" t="s">
        <v>13</v>
      </c>
      <c r="G13" s="182"/>
      <c r="H13" s="182"/>
      <c r="I13" s="182"/>
      <c r="J13" s="182"/>
      <c r="K13" s="182"/>
      <c r="L13" s="182"/>
      <c r="M13" s="182"/>
      <c r="N13" s="183"/>
      <c r="O13" s="207" t="s">
        <v>14</v>
      </c>
      <c r="P13" s="113"/>
      <c r="Q13" s="113"/>
      <c r="R13" s="209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1"/>
      <c r="AD13" s="215" t="s">
        <v>15</v>
      </c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9"/>
      <c r="AR13" s="74"/>
      <c r="AS13" s="39"/>
      <c r="AT13" s="39"/>
      <c r="AU13" s="39"/>
      <c r="AV13" s="39"/>
      <c r="AW13" s="39"/>
    </row>
    <row r="14" spans="1:49" ht="15" customHeight="1" x14ac:dyDescent="0.2">
      <c r="A14" s="87"/>
      <c r="B14" s="90"/>
      <c r="C14" s="90"/>
      <c r="D14" s="90"/>
      <c r="E14" s="90"/>
      <c r="F14" s="184"/>
      <c r="G14" s="184"/>
      <c r="H14" s="184"/>
      <c r="I14" s="184"/>
      <c r="J14" s="184"/>
      <c r="K14" s="184"/>
      <c r="L14" s="184"/>
      <c r="M14" s="184"/>
      <c r="N14" s="185"/>
      <c r="O14" s="110"/>
      <c r="P14" s="90"/>
      <c r="Q14" s="90"/>
      <c r="R14" s="129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212"/>
      <c r="AD14" s="216"/>
      <c r="AE14" s="217"/>
      <c r="AF14" s="217"/>
      <c r="AG14" s="135" t="s">
        <v>16</v>
      </c>
      <c r="AH14" s="214"/>
      <c r="AI14" s="214"/>
      <c r="AJ14" s="214"/>
      <c r="AK14" s="214"/>
      <c r="AL14" s="214"/>
      <c r="AM14" s="214"/>
      <c r="AN14" s="214"/>
      <c r="AO14" s="214"/>
      <c r="AP14" s="136"/>
      <c r="AQ14" s="30"/>
      <c r="AR14" s="74"/>
      <c r="AS14" s="39"/>
      <c r="AT14" s="39"/>
      <c r="AU14" s="39"/>
      <c r="AV14" s="39"/>
      <c r="AW14" s="39"/>
    </row>
    <row r="15" spans="1:49" ht="2.25" customHeight="1" thickBot="1" x14ac:dyDescent="0.25">
      <c r="A15" s="180"/>
      <c r="B15" s="181"/>
      <c r="C15" s="181"/>
      <c r="D15" s="181"/>
      <c r="E15" s="181"/>
      <c r="F15" s="186"/>
      <c r="G15" s="186"/>
      <c r="H15" s="186"/>
      <c r="I15" s="186"/>
      <c r="J15" s="186"/>
      <c r="K15" s="186"/>
      <c r="L15" s="186"/>
      <c r="M15" s="186"/>
      <c r="N15" s="187"/>
      <c r="O15" s="208"/>
      <c r="P15" s="181"/>
      <c r="Q15" s="181"/>
      <c r="R15" s="167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213"/>
      <c r="AD15" s="218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1"/>
      <c r="AR15" s="74"/>
      <c r="AS15" s="39"/>
      <c r="AT15" s="39"/>
      <c r="AU15" s="39"/>
      <c r="AV15" s="39"/>
      <c r="AW15" s="39"/>
    </row>
    <row r="16" spans="1:49" ht="15" customHeight="1" thickBot="1" x14ac:dyDescent="0.25">
      <c r="A16" s="83" t="s">
        <v>17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5"/>
      <c r="AR16" s="74"/>
      <c r="AS16" s="39"/>
      <c r="AT16" s="39"/>
      <c r="AU16" s="39"/>
      <c r="AV16" s="39"/>
      <c r="AW16" s="39"/>
    </row>
    <row r="17" spans="1:55" ht="2.25" customHeight="1" x14ac:dyDescent="0.2">
      <c r="A17" s="172"/>
      <c r="B17" s="175" t="s">
        <v>4</v>
      </c>
      <c r="C17" s="175"/>
      <c r="D17" s="175"/>
      <c r="E17" s="175"/>
      <c r="F17" s="95"/>
      <c r="G17" s="95"/>
      <c r="H17" s="95"/>
      <c r="I17" s="96"/>
      <c r="J17" s="97" t="s">
        <v>5</v>
      </c>
      <c r="K17" s="100"/>
      <c r="L17" s="101"/>
      <c r="M17" s="101"/>
      <c r="N17" s="101"/>
      <c r="O17" s="102"/>
      <c r="P17" s="109" t="s">
        <v>6</v>
      </c>
      <c r="Q17" s="162"/>
      <c r="R17" s="162"/>
      <c r="S17" s="162"/>
      <c r="T17" s="126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8"/>
      <c r="AR17" s="74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</row>
    <row r="18" spans="1:55" ht="15" customHeight="1" x14ac:dyDescent="0.2">
      <c r="A18" s="173"/>
      <c r="B18" s="176"/>
      <c r="C18" s="176"/>
      <c r="D18" s="176"/>
      <c r="E18" s="176"/>
      <c r="F18" s="2"/>
      <c r="G18" s="135" t="s">
        <v>7</v>
      </c>
      <c r="H18" s="136"/>
      <c r="I18" s="2"/>
      <c r="J18" s="157"/>
      <c r="K18" s="103"/>
      <c r="L18" s="104"/>
      <c r="M18" s="104"/>
      <c r="N18" s="104"/>
      <c r="O18" s="105"/>
      <c r="P18" s="163"/>
      <c r="Q18" s="164"/>
      <c r="R18" s="164"/>
      <c r="S18" s="164"/>
      <c r="T18" s="129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1"/>
      <c r="AR18" s="74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</row>
    <row r="19" spans="1:55" ht="2.25" customHeight="1" thickBot="1" x14ac:dyDescent="0.25">
      <c r="A19" s="174"/>
      <c r="B19" s="177"/>
      <c r="C19" s="177"/>
      <c r="D19" s="177"/>
      <c r="E19" s="177"/>
      <c r="F19" s="188"/>
      <c r="G19" s="188"/>
      <c r="H19" s="188"/>
      <c r="I19" s="189"/>
      <c r="J19" s="158"/>
      <c r="K19" s="159"/>
      <c r="L19" s="160"/>
      <c r="M19" s="160"/>
      <c r="N19" s="160"/>
      <c r="O19" s="161"/>
      <c r="P19" s="165"/>
      <c r="Q19" s="166"/>
      <c r="R19" s="166"/>
      <c r="S19" s="166"/>
      <c r="T19" s="167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9"/>
      <c r="AR19" s="74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 ht="9" customHeight="1" thickBot="1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74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</row>
    <row r="21" spans="1:55" ht="15" customHeight="1" thickBot="1" x14ac:dyDescent="0.25">
      <c r="A21" s="83" t="s">
        <v>18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74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</row>
    <row r="22" spans="1:55" ht="2.25" customHeight="1" x14ac:dyDescent="0.2">
      <c r="A22" s="191" t="s">
        <v>19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3"/>
      <c r="AR22" s="74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 ht="12" customHeight="1" x14ac:dyDescent="0.2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6"/>
      <c r="AR23" s="74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</row>
    <row r="24" spans="1:55" ht="2.25" customHeight="1" thickBot="1" x14ac:dyDescent="0.2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9"/>
      <c r="AR24" s="74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</row>
    <row r="25" spans="1:55" ht="2.25" customHeight="1" x14ac:dyDescent="0.15">
      <c r="A25" s="172"/>
      <c r="B25" s="226" t="s">
        <v>20</v>
      </c>
      <c r="C25" s="226"/>
      <c r="D25" s="229"/>
      <c r="E25" s="229"/>
      <c r="F25" s="27"/>
      <c r="G25" s="200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2"/>
      <c r="AR25" s="74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</row>
    <row r="26" spans="1:55" ht="15" customHeight="1" x14ac:dyDescent="0.2">
      <c r="A26" s="173"/>
      <c r="B26" s="227"/>
      <c r="C26" s="227"/>
      <c r="D26" s="230">
        <v>2017</v>
      </c>
      <c r="E26" s="231"/>
      <c r="F26" s="27"/>
      <c r="G26" s="232" t="s">
        <v>21</v>
      </c>
      <c r="H26" s="233"/>
      <c r="I26" s="234">
        <v>42745</v>
      </c>
      <c r="J26" s="235"/>
      <c r="K26" s="235"/>
      <c r="L26" s="235"/>
      <c r="M26" s="236"/>
      <c r="N26" s="232" t="s">
        <v>22</v>
      </c>
      <c r="O26" s="237"/>
      <c r="P26" s="233"/>
      <c r="Q26" s="234">
        <v>43070</v>
      </c>
      <c r="R26" s="235"/>
      <c r="S26" s="235"/>
      <c r="T26" s="236"/>
      <c r="U26" s="242" t="s">
        <v>23</v>
      </c>
      <c r="V26" s="243"/>
      <c r="W26" s="243"/>
      <c r="X26" s="243"/>
      <c r="Y26" s="244"/>
      <c r="Z26" s="203"/>
      <c r="AA26" s="204"/>
      <c r="AB26" s="205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8"/>
      <c r="AR26" s="74"/>
      <c r="AS26" s="39"/>
      <c r="AT26" s="39"/>
      <c r="AU26" s="39"/>
      <c r="AV26" s="59" t="s">
        <v>24</v>
      </c>
      <c r="AW26" s="39"/>
      <c r="AX26" s="39"/>
      <c r="AY26" s="39"/>
      <c r="AZ26" s="39"/>
      <c r="BA26" s="39"/>
      <c r="BB26" s="39"/>
      <c r="BC26" s="39"/>
    </row>
    <row r="27" spans="1:55" ht="2.25" customHeight="1" thickBot="1" x14ac:dyDescent="0.2">
      <c r="A27" s="174"/>
      <c r="B27" s="228"/>
      <c r="C27" s="228"/>
      <c r="D27" s="238"/>
      <c r="E27" s="238"/>
      <c r="F27" s="29"/>
      <c r="G27" s="239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1"/>
      <c r="AR27" s="74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</row>
    <row r="28" spans="1:55" ht="2.25" customHeight="1" x14ac:dyDescent="0.2">
      <c r="A28" s="172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20"/>
      <c r="AR28" s="74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</row>
    <row r="29" spans="1:55" s="4" customFormat="1" ht="15" customHeight="1" x14ac:dyDescent="0.2">
      <c r="A29" s="33"/>
      <c r="B29" s="3"/>
      <c r="C29" s="3"/>
      <c r="D29" s="3"/>
      <c r="E29" s="3"/>
      <c r="F29" s="3"/>
      <c r="G29" s="3"/>
      <c r="H29" s="3"/>
      <c r="I29" s="3"/>
      <c r="J29" s="3"/>
      <c r="K29" s="45"/>
      <c r="L29" s="45"/>
      <c r="M29" s="45"/>
      <c r="N29" s="3"/>
      <c r="O29" s="3"/>
      <c r="P29" s="3"/>
      <c r="Q29" s="3"/>
      <c r="R29" s="3"/>
      <c r="S29" s="3"/>
      <c r="T29" s="3"/>
      <c r="U29" s="3"/>
      <c r="V29" s="3"/>
      <c r="W29" s="3"/>
      <c r="X29" s="45"/>
      <c r="Y29" s="45"/>
      <c r="Z29" s="45"/>
      <c r="AA29" s="45"/>
      <c r="AC29" s="221" t="s">
        <v>25</v>
      </c>
      <c r="AD29" s="221"/>
      <c r="AE29" s="221"/>
      <c r="AF29" s="221"/>
      <c r="AG29" s="221"/>
      <c r="AH29" s="221"/>
      <c r="AI29" s="221"/>
      <c r="AJ29" s="221"/>
      <c r="AK29" s="221"/>
      <c r="AL29" s="221"/>
      <c r="AM29" s="222"/>
      <c r="AN29" s="223">
        <f>(Q26-I26)-Z26</f>
        <v>325</v>
      </c>
      <c r="AO29" s="224"/>
      <c r="AP29" s="225"/>
      <c r="AQ29" s="5"/>
      <c r="AR29" s="74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</row>
    <row r="30" spans="1:55" s="4" customFormat="1" ht="2.25" customHeight="1" thickBot="1" x14ac:dyDescent="0.2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7"/>
      <c r="AR30" s="74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</row>
    <row r="31" spans="1:55" ht="3.75" customHeight="1" thickBot="1" x14ac:dyDescent="0.25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74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55" s="4" customFormat="1" ht="15" customHeight="1" thickBot="1" x14ac:dyDescent="0.25">
      <c r="A32" s="83" t="s">
        <v>26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74"/>
      <c r="AS32" s="78"/>
      <c r="AT32" s="78"/>
      <c r="AU32" s="78"/>
      <c r="AV32" s="39" t="s">
        <v>27</v>
      </c>
      <c r="AW32" s="78"/>
      <c r="AX32" s="78"/>
      <c r="AY32" s="78"/>
      <c r="AZ32" s="78"/>
      <c r="BA32" s="78"/>
      <c r="BB32" s="78"/>
      <c r="BC32" s="78"/>
    </row>
    <row r="33" spans="1:55" s="4" customFormat="1" ht="18" customHeight="1" x14ac:dyDescent="0.2">
      <c r="A33" s="249" t="s">
        <v>28</v>
      </c>
      <c r="B33" s="250"/>
      <c r="C33" s="250"/>
      <c r="D33" s="250"/>
      <c r="E33" s="250"/>
      <c r="F33" s="251"/>
      <c r="G33" s="255" t="s">
        <v>29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7"/>
      <c r="U33" s="255" t="s">
        <v>30</v>
      </c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7"/>
      <c r="AJ33" s="261" t="s">
        <v>31</v>
      </c>
      <c r="AK33" s="262"/>
      <c r="AL33" s="262"/>
      <c r="AM33" s="262"/>
      <c r="AN33" s="262"/>
      <c r="AO33" s="262"/>
      <c r="AP33" s="262"/>
      <c r="AQ33" s="263"/>
      <c r="AR33" s="74"/>
      <c r="AS33" s="78"/>
      <c r="AT33" s="78"/>
      <c r="AU33" s="78"/>
      <c r="AV33" s="39" t="s">
        <v>32</v>
      </c>
      <c r="AW33" s="78"/>
      <c r="AX33" s="78"/>
      <c r="AY33" s="78"/>
      <c r="AZ33" s="78"/>
      <c r="BA33" s="78"/>
      <c r="BB33" s="78"/>
      <c r="BC33" s="78"/>
    </row>
    <row r="34" spans="1:55" s="4" customFormat="1" ht="18" customHeight="1" x14ac:dyDescent="0.2">
      <c r="A34" s="252"/>
      <c r="B34" s="253"/>
      <c r="C34" s="253"/>
      <c r="D34" s="253"/>
      <c r="E34" s="253"/>
      <c r="F34" s="254"/>
      <c r="G34" s="258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60"/>
      <c r="U34" s="258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60"/>
      <c r="AJ34" s="264" t="s">
        <v>33</v>
      </c>
      <c r="AK34" s="265"/>
      <c r="AL34" s="266"/>
      <c r="AM34" s="267" t="s">
        <v>34</v>
      </c>
      <c r="AN34" s="268"/>
      <c r="AO34" s="269" t="s">
        <v>35</v>
      </c>
      <c r="AP34" s="270"/>
      <c r="AQ34" s="271"/>
      <c r="AR34" s="74"/>
      <c r="AS34" s="78"/>
      <c r="AT34" s="78"/>
      <c r="AU34" s="78"/>
      <c r="AV34" s="39" t="s">
        <v>36</v>
      </c>
      <c r="AW34" s="78"/>
      <c r="AX34" s="78"/>
      <c r="AY34" s="78"/>
      <c r="AZ34" s="78"/>
      <c r="BA34" s="78"/>
      <c r="BB34" s="78"/>
      <c r="BC34" s="78"/>
    </row>
    <row r="35" spans="1:55" ht="48" customHeight="1" x14ac:dyDescent="0.2">
      <c r="A35" s="283" t="s">
        <v>37</v>
      </c>
      <c r="B35" s="284"/>
      <c r="C35" s="284"/>
      <c r="D35" s="284"/>
      <c r="E35" s="284"/>
      <c r="F35" s="285"/>
      <c r="G35" s="289" t="s">
        <v>38</v>
      </c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79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1"/>
      <c r="AJ35" s="282"/>
      <c r="AK35" s="282"/>
      <c r="AL35" s="282"/>
      <c r="AM35" s="293" t="e">
        <f>AVERAGE(AJ35:AL38)</f>
        <v>#DIV/0!</v>
      </c>
      <c r="AN35" s="293"/>
      <c r="AO35" s="293" t="e">
        <f>(AM35*A38)/100</f>
        <v>#DIV/0!</v>
      </c>
      <c r="AP35" s="293"/>
      <c r="AQ35" s="295"/>
      <c r="AR35" s="74"/>
      <c r="AS35" s="39" t="s">
        <v>39</v>
      </c>
      <c r="AT35" s="39" t="s">
        <v>40</v>
      </c>
      <c r="AU35" s="39" t="s">
        <v>41</v>
      </c>
      <c r="AV35" s="39" t="s">
        <v>42</v>
      </c>
      <c r="AW35" s="39"/>
      <c r="AX35" s="39"/>
      <c r="AY35" s="39"/>
      <c r="AZ35" s="39"/>
      <c r="BA35" s="39"/>
      <c r="BB35" s="39"/>
      <c r="BC35" s="39"/>
    </row>
    <row r="36" spans="1:55" ht="48" customHeight="1" x14ac:dyDescent="0.2">
      <c r="A36" s="286"/>
      <c r="B36" s="287"/>
      <c r="C36" s="287"/>
      <c r="D36" s="287"/>
      <c r="E36" s="287"/>
      <c r="F36" s="288"/>
      <c r="G36" s="290" t="s">
        <v>43</v>
      </c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2"/>
      <c r="U36" s="279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1"/>
      <c r="AJ36" s="282"/>
      <c r="AK36" s="282"/>
      <c r="AL36" s="282"/>
      <c r="AM36" s="293"/>
      <c r="AN36" s="293"/>
      <c r="AO36" s="293"/>
      <c r="AP36" s="293"/>
      <c r="AQ36" s="295"/>
      <c r="AR36" s="74"/>
      <c r="AS36" s="39" t="s">
        <v>7</v>
      </c>
      <c r="AT36" s="39" t="s">
        <v>11</v>
      </c>
      <c r="AU36" s="39" t="s">
        <v>44</v>
      </c>
      <c r="AV36" s="59" t="s">
        <v>45</v>
      </c>
      <c r="AW36" s="59"/>
      <c r="AX36" s="39"/>
      <c r="AY36" s="39"/>
      <c r="AZ36" s="39"/>
      <c r="BA36" s="39"/>
      <c r="BB36" s="39"/>
      <c r="BC36" s="39"/>
    </row>
    <row r="37" spans="1:55" ht="48" customHeight="1" x14ac:dyDescent="0.2">
      <c r="A37" s="286"/>
      <c r="B37" s="287"/>
      <c r="C37" s="287"/>
      <c r="D37" s="287"/>
      <c r="E37" s="287"/>
      <c r="F37" s="288"/>
      <c r="G37" s="276" t="s">
        <v>46</v>
      </c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  <c r="U37" s="279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1"/>
      <c r="AJ37" s="282"/>
      <c r="AK37" s="282"/>
      <c r="AL37" s="282"/>
      <c r="AM37" s="293"/>
      <c r="AN37" s="293"/>
      <c r="AO37" s="293"/>
      <c r="AP37" s="293"/>
      <c r="AQ37" s="295"/>
      <c r="AR37" s="74"/>
      <c r="AS37" s="39" t="s">
        <v>47</v>
      </c>
      <c r="AT37" s="39" t="s">
        <v>48</v>
      </c>
      <c r="AU37" s="39" t="s">
        <v>16</v>
      </c>
      <c r="AV37" s="59" t="s">
        <v>49</v>
      </c>
      <c r="AW37" s="59"/>
      <c r="AX37" s="39"/>
      <c r="AY37" s="39"/>
      <c r="AZ37" s="39"/>
      <c r="BA37" s="39"/>
      <c r="BB37" s="39"/>
      <c r="BC37" s="39"/>
    </row>
    <row r="38" spans="1:55" ht="48" customHeight="1" x14ac:dyDescent="0.2">
      <c r="A38" s="272">
        <v>30</v>
      </c>
      <c r="B38" s="273"/>
      <c r="C38" s="273"/>
      <c r="D38" s="274" t="s">
        <v>50</v>
      </c>
      <c r="E38" s="274"/>
      <c r="F38" s="275"/>
      <c r="G38" s="276" t="s">
        <v>51</v>
      </c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8"/>
      <c r="U38" s="279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1"/>
      <c r="AJ38" s="282"/>
      <c r="AK38" s="282"/>
      <c r="AL38" s="282"/>
      <c r="AM38" s="293"/>
      <c r="AN38" s="293"/>
      <c r="AO38" s="293"/>
      <c r="AP38" s="293"/>
      <c r="AQ38" s="295"/>
      <c r="AR38" s="74"/>
      <c r="AS38" s="39"/>
      <c r="AT38" s="39"/>
      <c r="AU38" s="39" t="s">
        <v>52</v>
      </c>
      <c r="AV38" s="59" t="s">
        <v>53</v>
      </c>
      <c r="AW38" s="59"/>
      <c r="AX38" s="39"/>
      <c r="AY38" s="39"/>
      <c r="AZ38" s="39"/>
      <c r="BA38" s="39"/>
      <c r="BB38" s="39"/>
      <c r="BC38" s="39"/>
    </row>
    <row r="39" spans="1:55" ht="48" customHeight="1" x14ac:dyDescent="0.2">
      <c r="A39" s="283" t="s">
        <v>54</v>
      </c>
      <c r="B39" s="284"/>
      <c r="C39" s="284"/>
      <c r="D39" s="284"/>
      <c r="E39" s="284"/>
      <c r="F39" s="285"/>
      <c r="G39" s="276" t="s">
        <v>55</v>
      </c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8"/>
      <c r="U39" s="279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1"/>
      <c r="AJ39" s="282"/>
      <c r="AK39" s="282"/>
      <c r="AL39" s="282"/>
      <c r="AM39" s="293" t="e">
        <f>AVERAGE(AJ39:AL40)</f>
        <v>#DIV/0!</v>
      </c>
      <c r="AN39" s="293"/>
      <c r="AO39" s="293" t="e">
        <f>(AM39*A40)/100</f>
        <v>#DIV/0!</v>
      </c>
      <c r="AP39" s="293"/>
      <c r="AQ39" s="295"/>
      <c r="AR39" s="74"/>
      <c r="AS39" s="39"/>
      <c r="AT39" s="39"/>
      <c r="AU39" s="39" t="s">
        <v>56</v>
      </c>
      <c r="AV39" s="39" t="s">
        <v>38</v>
      </c>
      <c r="AW39" s="39"/>
      <c r="AX39" s="39"/>
      <c r="AY39" s="39"/>
      <c r="AZ39" s="39"/>
      <c r="BA39" s="39"/>
      <c r="BB39" s="39"/>
      <c r="BC39" s="39"/>
    </row>
    <row r="40" spans="1:55" ht="48" customHeight="1" x14ac:dyDescent="0.2">
      <c r="A40" s="272">
        <v>20</v>
      </c>
      <c r="B40" s="273"/>
      <c r="C40" s="273"/>
      <c r="D40" s="274" t="s">
        <v>50</v>
      </c>
      <c r="E40" s="274"/>
      <c r="F40" s="275"/>
      <c r="G40" s="276" t="s">
        <v>57</v>
      </c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8"/>
      <c r="U40" s="279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1"/>
      <c r="AJ40" s="282"/>
      <c r="AK40" s="282"/>
      <c r="AL40" s="282"/>
      <c r="AM40" s="293"/>
      <c r="AN40" s="293"/>
      <c r="AO40" s="293"/>
      <c r="AP40" s="293"/>
      <c r="AQ40" s="295"/>
      <c r="AR40" s="74"/>
      <c r="AS40" s="39"/>
      <c r="AT40" s="39"/>
      <c r="AU40" s="39"/>
      <c r="AV40" s="39" t="s">
        <v>43</v>
      </c>
      <c r="AW40" s="39"/>
      <c r="AX40" s="39"/>
      <c r="AY40" s="39"/>
      <c r="AZ40" s="39"/>
      <c r="BA40" s="39"/>
      <c r="BB40" s="39"/>
      <c r="BC40" s="39"/>
    </row>
    <row r="41" spans="1:55" ht="48" customHeight="1" x14ac:dyDescent="0.2">
      <c r="A41" s="283" t="s">
        <v>58</v>
      </c>
      <c r="B41" s="284"/>
      <c r="C41" s="284"/>
      <c r="D41" s="284"/>
      <c r="E41" s="284"/>
      <c r="F41" s="285"/>
      <c r="G41" s="276" t="s">
        <v>59</v>
      </c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8"/>
      <c r="U41" s="279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1"/>
      <c r="AJ41" s="282"/>
      <c r="AK41" s="282"/>
      <c r="AL41" s="282"/>
      <c r="AM41" s="293" t="e">
        <f>AVERAGE(AJ41:AL42)</f>
        <v>#DIV/0!</v>
      </c>
      <c r="AN41" s="293"/>
      <c r="AO41" s="293" t="e">
        <f>(AM41*A42)/100</f>
        <v>#DIV/0!</v>
      </c>
      <c r="AP41" s="293"/>
      <c r="AQ41" s="295"/>
      <c r="AR41" s="74"/>
      <c r="AS41" s="39"/>
      <c r="AT41" s="39"/>
      <c r="AU41" s="39"/>
      <c r="AV41" s="39" t="s">
        <v>46</v>
      </c>
      <c r="AW41" s="39"/>
      <c r="AX41" s="39"/>
      <c r="AY41" s="39"/>
      <c r="AZ41" s="39"/>
      <c r="BA41" s="39"/>
      <c r="BB41" s="39"/>
      <c r="BC41" s="39"/>
    </row>
    <row r="42" spans="1:55" ht="48" customHeight="1" thickBot="1" x14ac:dyDescent="0.25">
      <c r="A42" s="301">
        <v>20</v>
      </c>
      <c r="B42" s="302"/>
      <c r="C42" s="302"/>
      <c r="D42" s="303" t="s">
        <v>50</v>
      </c>
      <c r="E42" s="303"/>
      <c r="F42" s="304"/>
      <c r="G42" s="305" t="s">
        <v>60</v>
      </c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7"/>
      <c r="U42" s="308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10"/>
      <c r="AJ42" s="311"/>
      <c r="AK42" s="311"/>
      <c r="AL42" s="311"/>
      <c r="AM42" s="294"/>
      <c r="AN42" s="294"/>
      <c r="AO42" s="294"/>
      <c r="AP42" s="294"/>
      <c r="AQ42" s="300"/>
      <c r="AR42" s="74"/>
      <c r="AS42" s="39"/>
      <c r="AT42" s="39"/>
      <c r="AU42" s="39"/>
      <c r="AV42" s="39" t="s">
        <v>51</v>
      </c>
      <c r="AW42" s="39"/>
      <c r="AX42" s="39"/>
      <c r="AY42" s="39"/>
      <c r="AZ42" s="39"/>
      <c r="BA42" s="39"/>
      <c r="BB42" s="39"/>
      <c r="BC42" s="39"/>
    </row>
    <row r="43" spans="1:55" ht="17.25" customHeight="1" thickBot="1" x14ac:dyDescent="0.25">
      <c r="A43" s="312">
        <f>SUM(A38,A40,A42)</f>
        <v>70</v>
      </c>
      <c r="B43" s="313"/>
      <c r="C43" s="313"/>
      <c r="D43" s="314" t="s">
        <v>50</v>
      </c>
      <c r="E43" s="314"/>
      <c r="F43" s="315"/>
      <c r="G43" s="316" t="s">
        <v>61</v>
      </c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8"/>
      <c r="AO43" s="296" t="e">
        <f>SUM(AO35:AQ42)</f>
        <v>#DIV/0!</v>
      </c>
      <c r="AP43" s="297"/>
      <c r="AQ43" s="298"/>
      <c r="AR43" s="74"/>
      <c r="AS43" s="39"/>
      <c r="AT43" s="39"/>
      <c r="AU43" s="39"/>
      <c r="AV43" s="39" t="s">
        <v>55</v>
      </c>
      <c r="AW43" s="39"/>
      <c r="AX43" s="39"/>
      <c r="AY43" s="39"/>
      <c r="AZ43" s="39"/>
      <c r="BA43" s="39"/>
      <c r="BB43" s="39"/>
      <c r="BC43" s="39"/>
    </row>
    <row r="44" spans="1:55" ht="3" customHeight="1" thickBot="1" x14ac:dyDescent="0.25">
      <c r="A44" s="74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74"/>
      <c r="AS44" s="39"/>
      <c r="AT44" s="39"/>
      <c r="AU44" s="39"/>
      <c r="AV44" s="39" t="s">
        <v>57</v>
      </c>
      <c r="AW44" s="39"/>
      <c r="AX44" s="39"/>
      <c r="AY44" s="39"/>
      <c r="AZ44" s="39"/>
      <c r="BA44" s="39"/>
      <c r="BB44" s="39"/>
      <c r="BC44" s="39"/>
    </row>
    <row r="45" spans="1:55" ht="15" customHeight="1" thickBot="1" x14ac:dyDescent="0.25">
      <c r="A45" s="83" t="s">
        <v>62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5"/>
      <c r="AR45" s="74"/>
      <c r="AS45" s="39"/>
      <c r="AT45" s="39"/>
      <c r="AU45" s="39"/>
      <c r="AV45" s="39" t="s">
        <v>59</v>
      </c>
      <c r="AW45" s="39"/>
      <c r="AX45" s="39"/>
      <c r="AY45" s="39"/>
      <c r="AZ45" s="39"/>
      <c r="BA45" s="39"/>
      <c r="BB45" s="39"/>
      <c r="BC45" s="39"/>
    </row>
    <row r="46" spans="1:55" ht="15" customHeight="1" x14ac:dyDescent="0.2">
      <c r="A46" s="319" t="s">
        <v>29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1"/>
      <c r="AJ46" s="325" t="s">
        <v>31</v>
      </c>
      <c r="AK46" s="326"/>
      <c r="AL46" s="326"/>
      <c r="AM46" s="326"/>
      <c r="AN46" s="326"/>
      <c r="AO46" s="326"/>
      <c r="AP46" s="326"/>
      <c r="AQ46" s="327"/>
      <c r="AR46" s="74"/>
      <c r="AS46" s="39"/>
      <c r="AT46" s="39"/>
      <c r="AU46" s="39"/>
      <c r="AV46" s="39" t="s">
        <v>63</v>
      </c>
      <c r="AW46" s="39"/>
      <c r="AX46" s="39"/>
      <c r="AY46" s="39"/>
      <c r="AZ46" s="39"/>
      <c r="BA46" s="39"/>
      <c r="BB46" s="39"/>
      <c r="BC46" s="39"/>
    </row>
    <row r="47" spans="1:55" ht="15" customHeight="1" x14ac:dyDescent="0.2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4"/>
      <c r="AJ47" s="328" t="s">
        <v>33</v>
      </c>
      <c r="AK47" s="328"/>
      <c r="AL47" s="328"/>
      <c r="AM47" s="328" t="s">
        <v>34</v>
      </c>
      <c r="AN47" s="328"/>
      <c r="AO47" s="328" t="s">
        <v>35</v>
      </c>
      <c r="AP47" s="328"/>
      <c r="AQ47" s="329"/>
      <c r="AR47" s="74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ht="14.25" customHeight="1" thickBot="1" x14ac:dyDescent="0.25">
      <c r="A48" s="330" t="s">
        <v>32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2"/>
      <c r="AJ48" s="311"/>
      <c r="AK48" s="311"/>
      <c r="AL48" s="311"/>
      <c r="AM48" s="333" t="e">
        <f>AVERAGE(AJ48:AL50)</f>
        <v>#DIV/0!</v>
      </c>
      <c r="AN48" s="333"/>
      <c r="AO48" s="333" t="e">
        <f>AM48*0.3</f>
        <v>#DIV/0!</v>
      </c>
      <c r="AP48" s="333"/>
      <c r="AQ48" s="335"/>
      <c r="AR48" s="74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  <row r="49" spans="1:55" ht="14.25" customHeight="1" thickBot="1" x14ac:dyDescent="0.25">
      <c r="A49" s="330" t="s">
        <v>36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2"/>
      <c r="AJ49" s="311"/>
      <c r="AK49" s="311"/>
      <c r="AL49" s="311"/>
      <c r="AM49" s="333"/>
      <c r="AN49" s="333"/>
      <c r="AO49" s="333"/>
      <c r="AP49" s="333"/>
      <c r="AQ49" s="335"/>
      <c r="AR49" s="74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</row>
    <row r="50" spans="1:55" ht="14.25" customHeight="1" thickBot="1" x14ac:dyDescent="0.25">
      <c r="A50" s="350" t="s">
        <v>64</v>
      </c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2"/>
      <c r="AJ50" s="311"/>
      <c r="AK50" s="311"/>
      <c r="AL50" s="311"/>
      <c r="AM50" s="334"/>
      <c r="AN50" s="334"/>
      <c r="AO50" s="334"/>
      <c r="AP50" s="334"/>
      <c r="AQ50" s="336"/>
      <c r="AR50" s="74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</row>
    <row r="51" spans="1:55" ht="1.5" customHeight="1" thickBot="1" x14ac:dyDescent="0.25">
      <c r="A51" s="74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3"/>
      <c r="AL51" s="353"/>
      <c r="AM51" s="353"/>
      <c r="AN51" s="353"/>
      <c r="AO51" s="353"/>
      <c r="AP51" s="353"/>
      <c r="AQ51" s="353"/>
      <c r="AR51" s="74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</row>
    <row r="52" spans="1:55" s="4" customFormat="1" ht="15" customHeight="1" thickBot="1" x14ac:dyDescent="0.25">
      <c r="A52" s="83" t="s">
        <v>65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354"/>
      <c r="AJ52" s="355" t="s">
        <v>66</v>
      </c>
      <c r="AK52" s="356"/>
      <c r="AL52" s="356"/>
      <c r="AM52" s="356"/>
      <c r="AN52" s="356"/>
      <c r="AO52" s="356"/>
      <c r="AP52" s="356"/>
      <c r="AQ52" s="357"/>
      <c r="AR52" s="74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</row>
    <row r="53" spans="1:55" ht="15" customHeight="1" thickBot="1" x14ac:dyDescent="0.25">
      <c r="A53" s="358" t="s">
        <v>67</v>
      </c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9"/>
      <c r="AJ53" s="360" t="e">
        <f>IF(AO43&gt;0,SUM(AO43,AO48))</f>
        <v>#DIV/0!</v>
      </c>
      <c r="AK53" s="361"/>
      <c r="AL53" s="361"/>
      <c r="AM53" s="361"/>
      <c r="AN53" s="361"/>
      <c r="AO53" s="361"/>
      <c r="AP53" s="361"/>
      <c r="AQ53" s="362"/>
      <c r="AR53" s="74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ht="8.25" customHeight="1" thickBot="1" x14ac:dyDescent="0.25">
      <c r="A54" s="74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74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1:55" ht="2.25" customHeight="1" x14ac:dyDescent="0.2">
      <c r="A55" s="344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6"/>
      <c r="AR55" s="74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 ht="12" customHeight="1" x14ac:dyDescent="0.15">
      <c r="A56" s="363" t="s">
        <v>68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5" t="s">
        <v>69</v>
      </c>
      <c r="S56" s="365"/>
      <c r="T56" s="365"/>
      <c r="U56" s="365"/>
      <c r="V56" s="365"/>
      <c r="W56" s="365"/>
      <c r="X56" s="366"/>
      <c r="Y56" s="6"/>
      <c r="Z56" s="367" t="s">
        <v>70</v>
      </c>
      <c r="AA56" s="365"/>
      <c r="AB56" s="365"/>
      <c r="AC56" s="365"/>
      <c r="AD56" s="365"/>
      <c r="AE56" s="365"/>
      <c r="AF56" s="365"/>
      <c r="AG56" s="366"/>
      <c r="AH56" s="20" t="e">
        <f>AJ53</f>
        <v>#DIV/0!</v>
      </c>
      <c r="AI56" s="367" t="s">
        <v>71</v>
      </c>
      <c r="AJ56" s="365"/>
      <c r="AK56" s="365"/>
      <c r="AL56" s="365"/>
      <c r="AM56" s="365"/>
      <c r="AN56" s="365"/>
      <c r="AO56" s="366"/>
      <c r="AP56" s="7"/>
      <c r="AQ56" s="75"/>
      <c r="AR56" s="74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1:55" ht="2.25" customHeight="1" thickBot="1" x14ac:dyDescent="0.25">
      <c r="A57" s="341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2"/>
      <c r="AH57" s="342"/>
      <c r="AI57" s="342"/>
      <c r="AJ57" s="342"/>
      <c r="AK57" s="342"/>
      <c r="AL57" s="342"/>
      <c r="AM57" s="342"/>
      <c r="AN57" s="342"/>
      <c r="AO57" s="342"/>
      <c r="AP57" s="342"/>
      <c r="AQ57" s="343"/>
      <c r="AR57" s="74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1:55" ht="6" customHeight="1" thickBo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74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  <row r="59" spans="1:55" ht="15" customHeight="1" thickBot="1" x14ac:dyDescent="0.25">
      <c r="A59" s="83" t="s">
        <v>72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  <c r="AR59" s="74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</row>
    <row r="60" spans="1:55" ht="12" customHeight="1" x14ac:dyDescent="0.2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6"/>
      <c r="AR60" s="74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ht="12" customHeight="1" x14ac:dyDescent="0.2">
      <c r="A61" s="347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9"/>
      <c r="AR61" s="74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</row>
    <row r="62" spans="1:55" ht="12" customHeight="1" x14ac:dyDescent="0.2">
      <c r="A62" s="347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9"/>
      <c r="AR62" s="74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</row>
    <row r="63" spans="1:55" ht="12" customHeight="1" x14ac:dyDescent="0.2">
      <c r="A63" s="347"/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8"/>
      <c r="AM63" s="348"/>
      <c r="AN63" s="348"/>
      <c r="AO63" s="348"/>
      <c r="AP63" s="348"/>
      <c r="AQ63" s="349"/>
      <c r="AR63" s="74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</row>
    <row r="64" spans="1:55" ht="12" customHeight="1" x14ac:dyDescent="0.2">
      <c r="A64" s="347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48"/>
      <c r="AL64" s="348"/>
      <c r="AM64" s="348"/>
      <c r="AN64" s="348"/>
      <c r="AO64" s="348"/>
      <c r="AP64" s="348"/>
      <c r="AQ64" s="349"/>
      <c r="AR64" s="74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</row>
    <row r="65" spans="1:43" ht="12" customHeight="1" x14ac:dyDescent="0.2">
      <c r="A65" s="347"/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8"/>
      <c r="AL65" s="348"/>
      <c r="AM65" s="348"/>
      <c r="AN65" s="348"/>
      <c r="AO65" s="348"/>
      <c r="AP65" s="348"/>
      <c r="AQ65" s="349"/>
    </row>
    <row r="66" spans="1:43" ht="12" customHeight="1" x14ac:dyDescent="0.2">
      <c r="A66" s="347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9"/>
    </row>
    <row r="67" spans="1:43" ht="12" customHeight="1" x14ac:dyDescent="0.2">
      <c r="A67" s="347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348"/>
      <c r="AN67" s="348"/>
      <c r="AO67" s="348"/>
      <c r="AP67" s="348"/>
      <c r="AQ67" s="349"/>
    </row>
    <row r="68" spans="1:43" ht="12" customHeight="1" x14ac:dyDescent="0.2">
      <c r="A68" s="347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  <c r="AN68" s="348"/>
      <c r="AO68" s="348"/>
      <c r="AP68" s="348"/>
      <c r="AQ68" s="349"/>
    </row>
    <row r="69" spans="1:43" ht="12" customHeight="1" x14ac:dyDescent="0.2">
      <c r="A69" s="347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I69" s="348"/>
      <c r="AJ69" s="348"/>
      <c r="AK69" s="348"/>
      <c r="AL69" s="348"/>
      <c r="AM69" s="348"/>
      <c r="AN69" s="348"/>
      <c r="AO69" s="348"/>
      <c r="AP69" s="348"/>
      <c r="AQ69" s="349"/>
    </row>
    <row r="70" spans="1:43" ht="12" customHeight="1" x14ac:dyDescent="0.2">
      <c r="A70" s="347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I70" s="348"/>
      <c r="AJ70" s="348"/>
      <c r="AK70" s="348"/>
      <c r="AL70" s="348"/>
      <c r="AM70" s="348"/>
      <c r="AN70" s="348"/>
      <c r="AO70" s="348"/>
      <c r="AP70" s="348"/>
      <c r="AQ70" s="349"/>
    </row>
    <row r="71" spans="1:43" ht="12" customHeight="1" x14ac:dyDescent="0.2">
      <c r="A71" s="347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I71" s="348"/>
      <c r="AJ71" s="348"/>
      <c r="AK71" s="348"/>
      <c r="AL71" s="348"/>
      <c r="AM71" s="348"/>
      <c r="AN71" s="348"/>
      <c r="AO71" s="348"/>
      <c r="AP71" s="348"/>
      <c r="AQ71" s="349"/>
    </row>
    <row r="72" spans="1:43" ht="12" customHeight="1" x14ac:dyDescent="0.2">
      <c r="A72" s="347"/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9"/>
    </row>
    <row r="73" spans="1:43" ht="12" customHeight="1" x14ac:dyDescent="0.2">
      <c r="A73" s="347"/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/>
      <c r="AK73" s="348"/>
      <c r="AL73" s="348"/>
      <c r="AM73" s="348"/>
      <c r="AN73" s="348"/>
      <c r="AO73" s="348"/>
      <c r="AP73" s="348"/>
      <c r="AQ73" s="349"/>
    </row>
    <row r="74" spans="1:43" ht="12" customHeight="1" x14ac:dyDescent="0.2">
      <c r="A74" s="347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8"/>
      <c r="AL74" s="348"/>
      <c r="AM74" s="348"/>
      <c r="AN74" s="348"/>
      <c r="AO74" s="348"/>
      <c r="AP74" s="348"/>
      <c r="AQ74" s="349"/>
    </row>
    <row r="75" spans="1:43" ht="12" customHeight="1" x14ac:dyDescent="0.2">
      <c r="A75" s="347"/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I75" s="348"/>
      <c r="AJ75" s="348"/>
      <c r="AK75" s="348"/>
      <c r="AL75" s="348"/>
      <c r="AM75" s="348"/>
      <c r="AN75" s="348"/>
      <c r="AO75" s="348"/>
      <c r="AP75" s="348"/>
      <c r="AQ75" s="349"/>
    </row>
    <row r="76" spans="1:43" ht="12" customHeight="1" x14ac:dyDescent="0.2">
      <c r="A76" s="347"/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348"/>
      <c r="AK76" s="348"/>
      <c r="AL76" s="348"/>
      <c r="AM76" s="348"/>
      <c r="AN76" s="348"/>
      <c r="AO76" s="348"/>
      <c r="AP76" s="348"/>
      <c r="AQ76" s="349"/>
    </row>
    <row r="77" spans="1:43" ht="12" customHeight="1" x14ac:dyDescent="0.2">
      <c r="A77" s="347"/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348"/>
      <c r="AM77" s="348"/>
      <c r="AN77" s="348"/>
      <c r="AO77" s="348"/>
      <c r="AP77" s="348"/>
      <c r="AQ77" s="349"/>
    </row>
    <row r="78" spans="1:43" ht="12" customHeight="1" x14ac:dyDescent="0.2">
      <c r="A78" s="347"/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I78" s="348"/>
      <c r="AJ78" s="348"/>
      <c r="AK78" s="348"/>
      <c r="AL78" s="348"/>
      <c r="AM78" s="348"/>
      <c r="AN78" s="348"/>
      <c r="AO78" s="348"/>
      <c r="AP78" s="348"/>
      <c r="AQ78" s="349"/>
    </row>
    <row r="79" spans="1:43" ht="12" customHeight="1" x14ac:dyDescent="0.2">
      <c r="A79" s="347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I79" s="348"/>
      <c r="AJ79" s="348"/>
      <c r="AK79" s="348"/>
      <c r="AL79" s="348"/>
      <c r="AM79" s="348"/>
      <c r="AN79" s="348"/>
      <c r="AO79" s="348"/>
      <c r="AP79" s="348"/>
      <c r="AQ79" s="349"/>
    </row>
    <row r="80" spans="1:43" ht="12" customHeight="1" x14ac:dyDescent="0.2">
      <c r="A80" s="347"/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348"/>
      <c r="AL80" s="348"/>
      <c r="AM80" s="348"/>
      <c r="AN80" s="348"/>
      <c r="AO80" s="348"/>
      <c r="AP80" s="348"/>
      <c r="AQ80" s="349"/>
    </row>
    <row r="81" spans="1:43" ht="12" customHeight="1" x14ac:dyDescent="0.2">
      <c r="A81" s="347"/>
      <c r="B81" s="348"/>
      <c r="C81" s="348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348"/>
      <c r="AH81" s="348"/>
      <c r="AI81" s="348"/>
      <c r="AJ81" s="348"/>
      <c r="AK81" s="348"/>
      <c r="AL81" s="348"/>
      <c r="AM81" s="348"/>
      <c r="AN81" s="348"/>
      <c r="AO81" s="348"/>
      <c r="AP81" s="348"/>
      <c r="AQ81" s="349"/>
    </row>
    <row r="82" spans="1:43" ht="12" customHeight="1" x14ac:dyDescent="0.2">
      <c r="A82" s="347"/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I82" s="348"/>
      <c r="AJ82" s="348"/>
      <c r="AK82" s="348"/>
      <c r="AL82" s="348"/>
      <c r="AM82" s="348"/>
      <c r="AN82" s="348"/>
      <c r="AO82" s="348"/>
      <c r="AP82" s="348"/>
      <c r="AQ82" s="349"/>
    </row>
    <row r="83" spans="1:43" ht="12" customHeight="1" x14ac:dyDescent="0.2">
      <c r="A83" s="347"/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48"/>
      <c r="AJ83" s="348"/>
      <c r="AK83" s="348"/>
      <c r="AL83" s="348"/>
      <c r="AM83" s="348"/>
      <c r="AN83" s="348"/>
      <c r="AO83" s="348"/>
      <c r="AP83" s="348"/>
      <c r="AQ83" s="349"/>
    </row>
    <row r="84" spans="1:43" ht="12" customHeight="1" x14ac:dyDescent="0.2">
      <c r="A84" s="347"/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  <c r="AN84" s="348"/>
      <c r="AO84" s="348"/>
      <c r="AP84" s="348"/>
      <c r="AQ84" s="349"/>
    </row>
    <row r="85" spans="1:43" ht="12" customHeight="1" x14ac:dyDescent="0.2">
      <c r="A85" s="347"/>
      <c r="B85" s="348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I85" s="348"/>
      <c r="AJ85" s="348"/>
      <c r="AK85" s="348"/>
      <c r="AL85" s="348"/>
      <c r="AM85" s="348"/>
      <c r="AN85" s="348"/>
      <c r="AO85" s="348"/>
      <c r="AP85" s="348"/>
      <c r="AQ85" s="349"/>
    </row>
    <row r="86" spans="1:43" ht="12" customHeight="1" x14ac:dyDescent="0.2">
      <c r="A86" s="347"/>
      <c r="B86" s="348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348"/>
      <c r="AH86" s="348"/>
      <c r="AI86" s="348"/>
      <c r="AJ86" s="348"/>
      <c r="AK86" s="348"/>
      <c r="AL86" s="348"/>
      <c r="AM86" s="348"/>
      <c r="AN86" s="348"/>
      <c r="AO86" s="348"/>
      <c r="AP86" s="348"/>
      <c r="AQ86" s="349"/>
    </row>
    <row r="87" spans="1:43" ht="12" customHeight="1" x14ac:dyDescent="0.2">
      <c r="A87" s="347"/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348"/>
      <c r="AI87" s="348"/>
      <c r="AJ87" s="348"/>
      <c r="AK87" s="348"/>
      <c r="AL87" s="348"/>
      <c r="AM87" s="348"/>
      <c r="AN87" s="348"/>
      <c r="AO87" s="348"/>
      <c r="AP87" s="348"/>
      <c r="AQ87" s="349"/>
    </row>
    <row r="88" spans="1:43" ht="12.75" customHeight="1" thickBot="1" x14ac:dyDescent="0.25">
      <c r="A88" s="341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  <c r="AF88" s="342"/>
      <c r="AG88" s="342"/>
      <c r="AH88" s="342"/>
      <c r="AI88" s="342"/>
      <c r="AJ88" s="342"/>
      <c r="AK88" s="342"/>
      <c r="AL88" s="342"/>
      <c r="AM88" s="342"/>
      <c r="AN88" s="342"/>
      <c r="AO88" s="342"/>
      <c r="AP88" s="342"/>
      <c r="AQ88" s="343"/>
    </row>
    <row r="89" spans="1:43" ht="6" customHeight="1" thickBot="1" x14ac:dyDescent="0.25">
      <c r="A89" s="74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</row>
    <row r="90" spans="1:43" ht="15" customHeight="1" thickBot="1" x14ac:dyDescent="0.25">
      <c r="A90" s="83" t="s">
        <v>73</v>
      </c>
      <c r="B90" s="84"/>
      <c r="C90" s="84"/>
      <c r="D90" s="84"/>
      <c r="E90" s="84"/>
      <c r="F90" s="84"/>
      <c r="G90" s="84"/>
      <c r="H90" s="390"/>
      <c r="I90" s="390"/>
      <c r="J90" s="390"/>
      <c r="K90" s="390"/>
      <c r="L90" s="390"/>
      <c r="M90" s="390"/>
      <c r="N90" s="390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5"/>
    </row>
    <row r="91" spans="1:43" ht="15" customHeight="1" thickBot="1" x14ac:dyDescent="0.25">
      <c r="A91" s="49"/>
      <c r="B91" s="337" t="s">
        <v>74</v>
      </c>
      <c r="C91" s="337"/>
      <c r="D91" s="337"/>
      <c r="E91" s="337"/>
      <c r="F91" s="337"/>
      <c r="G91" s="337"/>
      <c r="H91" s="395"/>
      <c r="I91" s="396"/>
      <c r="J91" s="396"/>
      <c r="K91" s="396"/>
      <c r="L91" s="396"/>
      <c r="M91" s="396"/>
      <c r="N91" s="397"/>
      <c r="O91" s="337" t="s">
        <v>75</v>
      </c>
      <c r="P91" s="398"/>
      <c r="Q91" s="398"/>
      <c r="R91" s="398"/>
      <c r="S91" s="398"/>
      <c r="T91" s="337">
        <f>T7</f>
        <v>0</v>
      </c>
      <c r="U91" s="33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337"/>
      <c r="AI91" s="337"/>
      <c r="AJ91" s="337"/>
      <c r="AK91" s="337"/>
      <c r="AL91" s="337"/>
      <c r="AM91" s="337"/>
      <c r="AN91" s="337"/>
      <c r="AO91" s="337"/>
      <c r="AP91" s="337"/>
      <c r="AQ91" s="76"/>
    </row>
    <row r="92" spans="1:43" ht="65.25" customHeight="1" x14ac:dyDescent="0.2">
      <c r="A92" s="21"/>
      <c r="B92" s="391" t="s">
        <v>76</v>
      </c>
      <c r="C92" s="391"/>
      <c r="D92" s="391"/>
      <c r="E92" s="391"/>
      <c r="F92" s="391"/>
      <c r="G92" s="391"/>
      <c r="H92" s="392"/>
      <c r="I92" s="392"/>
      <c r="J92" s="392"/>
      <c r="K92" s="392"/>
      <c r="L92" s="392"/>
      <c r="M92" s="392"/>
      <c r="N92" s="392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1"/>
      <c r="AE92" s="391"/>
      <c r="AF92" s="391"/>
      <c r="AG92" s="391"/>
      <c r="AH92" s="391"/>
      <c r="AI92" s="391"/>
      <c r="AJ92" s="391"/>
      <c r="AK92" s="391"/>
      <c r="AL92" s="391"/>
      <c r="AM92" s="391"/>
      <c r="AN92" s="391"/>
      <c r="AO92" s="391"/>
      <c r="AP92" s="391"/>
      <c r="AQ92" s="26"/>
    </row>
    <row r="93" spans="1:43" ht="33.75" customHeight="1" x14ac:dyDescent="0.2">
      <c r="A93" s="34"/>
      <c r="B93" s="50" t="s">
        <v>77</v>
      </c>
      <c r="C93" s="47"/>
      <c r="D93" s="47"/>
      <c r="E93" s="47"/>
      <c r="F93" s="47"/>
      <c r="G93" s="47"/>
      <c r="H93" s="47"/>
      <c r="I93" s="47"/>
      <c r="J93" s="47"/>
      <c r="K93" s="47"/>
      <c r="L93" s="47">
        <f>T7</f>
        <v>0</v>
      </c>
      <c r="M93" s="74"/>
      <c r="N93" s="47"/>
      <c r="O93" s="47"/>
      <c r="P93" s="47"/>
      <c r="Q93" s="47"/>
      <c r="R93" s="47"/>
      <c r="S93" s="47"/>
      <c r="T93" s="47"/>
      <c r="U93" s="48"/>
      <c r="V93" s="51" t="s">
        <v>78</v>
      </c>
      <c r="W93" s="47"/>
      <c r="X93" s="47"/>
      <c r="Y93" s="47"/>
      <c r="Z93" s="47"/>
      <c r="AA93" s="47"/>
      <c r="AB93" s="47"/>
      <c r="AC93" s="47"/>
      <c r="AD93" s="47"/>
      <c r="AE93" s="47">
        <f>T17</f>
        <v>0</v>
      </c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35"/>
    </row>
    <row r="94" spans="1:43" ht="33.75" customHeight="1" x14ac:dyDescent="0.2">
      <c r="A94" s="22"/>
      <c r="B94" s="70" t="s">
        <v>79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338">
        <f>K7</f>
        <v>0</v>
      </c>
      <c r="Q94" s="339"/>
      <c r="R94" s="339"/>
      <c r="S94" s="339"/>
      <c r="T94" s="339"/>
      <c r="U94" s="340"/>
      <c r="V94" s="52" t="s">
        <v>80</v>
      </c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338">
        <f>K17</f>
        <v>0</v>
      </c>
      <c r="AI94" s="338"/>
      <c r="AJ94" s="338"/>
      <c r="AK94" s="338"/>
      <c r="AL94" s="338"/>
      <c r="AM94" s="338"/>
      <c r="AN94" s="338"/>
      <c r="AO94" s="338"/>
      <c r="AP94" s="338"/>
      <c r="AQ94" s="23"/>
    </row>
    <row r="95" spans="1:43" ht="24" customHeight="1" thickBot="1" x14ac:dyDescent="0.25">
      <c r="A95" s="24"/>
      <c r="B95" s="73" t="s">
        <v>81</v>
      </c>
      <c r="C95" s="73"/>
      <c r="D95" s="73"/>
      <c r="E95" s="73"/>
      <c r="F95" s="73"/>
      <c r="G95" s="393">
        <f>R13</f>
        <v>0</v>
      </c>
      <c r="H95" s="393"/>
      <c r="I95" s="393"/>
      <c r="J95" s="393"/>
      <c r="K95" s="393"/>
      <c r="L95" s="393"/>
      <c r="M95" s="92"/>
      <c r="N95" s="394"/>
      <c r="O95" s="394"/>
      <c r="P95" s="394"/>
      <c r="Q95" s="394"/>
      <c r="R95" s="394"/>
      <c r="S95" s="394"/>
      <c r="T95" s="394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25"/>
    </row>
    <row r="96" spans="1:43" ht="0.7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79"/>
      <c r="N96" s="79"/>
      <c r="O96" s="79"/>
      <c r="P96" s="79"/>
      <c r="Q96" s="79"/>
      <c r="R96" s="79"/>
      <c r="S96" s="79"/>
      <c r="T96" s="7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</row>
    <row r="97" spans="1:55" ht="1.5" customHeight="1" thickBot="1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</row>
    <row r="98" spans="1:55" s="41" customFormat="1" ht="15" customHeight="1" thickBot="1" x14ac:dyDescent="0.25">
      <c r="A98" s="83" t="s">
        <v>82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5"/>
      <c r="AR98" s="74"/>
    </row>
    <row r="99" spans="1:55" s="41" customFormat="1" ht="1.5" customHeight="1" x14ac:dyDescent="0.2">
      <c r="A99" s="406"/>
      <c r="B99" s="407"/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  <c r="AB99" s="407"/>
      <c r="AC99" s="407"/>
      <c r="AD99" s="407"/>
      <c r="AE99" s="407"/>
      <c r="AF99" s="407"/>
      <c r="AG99" s="407"/>
      <c r="AH99" s="407"/>
      <c r="AI99" s="407"/>
      <c r="AJ99" s="407"/>
      <c r="AK99" s="407"/>
      <c r="AL99" s="407"/>
      <c r="AM99" s="407"/>
      <c r="AN99" s="407"/>
      <c r="AO99" s="407"/>
      <c r="AP99" s="407"/>
      <c r="AQ99" s="408"/>
      <c r="AR99" s="74"/>
    </row>
    <row r="100" spans="1:55" s="41" customFormat="1" ht="22.5" customHeight="1" x14ac:dyDescent="0.2">
      <c r="A100" s="409"/>
      <c r="B100" s="402" t="s">
        <v>83</v>
      </c>
      <c r="C100" s="403"/>
      <c r="D100" s="403"/>
      <c r="E100" s="403"/>
      <c r="F100" s="403"/>
      <c r="G100" s="403"/>
      <c r="H100" s="403"/>
      <c r="I100" s="403"/>
      <c r="J100" s="403"/>
      <c r="K100" s="403"/>
      <c r="L100" s="403"/>
      <c r="M100" s="403"/>
      <c r="N100" s="403"/>
      <c r="O100" s="403"/>
      <c r="P100" s="403"/>
      <c r="Q100" s="403"/>
      <c r="R100" s="403"/>
      <c r="S100" s="403"/>
      <c r="T100" s="404"/>
      <c r="U100" s="405"/>
      <c r="V100" s="402" t="s">
        <v>84</v>
      </c>
      <c r="W100" s="403"/>
      <c r="X100" s="403"/>
      <c r="Y100" s="403"/>
      <c r="Z100" s="403"/>
      <c r="AA100" s="403"/>
      <c r="AB100" s="403"/>
      <c r="AC100" s="403"/>
      <c r="AD100" s="403"/>
      <c r="AE100" s="403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4"/>
      <c r="AQ100" s="37"/>
      <c r="AR100" s="74"/>
    </row>
    <row r="101" spans="1:55" s="41" customFormat="1" ht="19.5" customHeight="1" x14ac:dyDescent="0.2">
      <c r="A101" s="409"/>
      <c r="B101" s="410"/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  <c r="O101" s="411"/>
      <c r="P101" s="411"/>
      <c r="Q101" s="411"/>
      <c r="R101" s="411"/>
      <c r="S101" s="411"/>
      <c r="T101" s="412"/>
      <c r="U101" s="405"/>
      <c r="V101" s="399"/>
      <c r="W101" s="400"/>
      <c r="X101" s="400"/>
      <c r="Y101" s="400"/>
      <c r="Z101" s="400"/>
      <c r="AA101" s="400"/>
      <c r="AB101" s="400"/>
      <c r="AC101" s="400"/>
      <c r="AD101" s="400"/>
      <c r="AE101" s="400"/>
      <c r="AF101" s="400"/>
      <c r="AG101" s="400"/>
      <c r="AH101" s="400"/>
      <c r="AI101" s="400"/>
      <c r="AJ101" s="400"/>
      <c r="AK101" s="400"/>
      <c r="AL101" s="400"/>
      <c r="AM101" s="400"/>
      <c r="AN101" s="400"/>
      <c r="AO101" s="400"/>
      <c r="AP101" s="401"/>
      <c r="AQ101" s="37"/>
      <c r="AR101" s="74"/>
    </row>
    <row r="102" spans="1:55" s="41" customFormat="1" ht="19.5" customHeight="1" x14ac:dyDescent="0.2">
      <c r="A102" s="409"/>
      <c r="B102" s="383"/>
      <c r="C102" s="331"/>
      <c r="D102" s="331"/>
      <c r="E102" s="331"/>
      <c r="F102" s="331"/>
      <c r="G102" s="331"/>
      <c r="H102" s="331"/>
      <c r="I102" s="331"/>
      <c r="J102" s="331"/>
      <c r="K102" s="331"/>
      <c r="L102" s="331"/>
      <c r="M102" s="331"/>
      <c r="N102" s="331"/>
      <c r="O102" s="331"/>
      <c r="P102" s="331"/>
      <c r="Q102" s="331"/>
      <c r="R102" s="331"/>
      <c r="S102" s="331"/>
      <c r="T102" s="332"/>
      <c r="U102" s="405"/>
      <c r="V102" s="384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I102" s="385"/>
      <c r="AJ102" s="385"/>
      <c r="AK102" s="385"/>
      <c r="AL102" s="385"/>
      <c r="AM102" s="385"/>
      <c r="AN102" s="385"/>
      <c r="AO102" s="385"/>
      <c r="AP102" s="386"/>
      <c r="AQ102" s="37"/>
      <c r="AR102" s="74"/>
    </row>
    <row r="103" spans="1:55" s="41" customFormat="1" ht="19.5" customHeight="1" x14ac:dyDescent="0.2">
      <c r="A103" s="409"/>
      <c r="B103" s="383"/>
      <c r="C103" s="331"/>
      <c r="D103" s="331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2"/>
      <c r="U103" s="405"/>
      <c r="V103" s="384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I103" s="385"/>
      <c r="AJ103" s="385"/>
      <c r="AK103" s="385"/>
      <c r="AL103" s="385"/>
      <c r="AM103" s="385"/>
      <c r="AN103" s="385"/>
      <c r="AO103" s="385"/>
      <c r="AP103" s="386"/>
      <c r="AQ103" s="37"/>
      <c r="AR103" s="74"/>
    </row>
    <row r="104" spans="1:55" s="41" customFormat="1" ht="19.5" customHeight="1" x14ac:dyDescent="0.2">
      <c r="A104" s="409"/>
      <c r="B104" s="383"/>
      <c r="C104" s="331"/>
      <c r="D104" s="331"/>
      <c r="E104" s="331"/>
      <c r="F104" s="331"/>
      <c r="G104" s="331"/>
      <c r="H104" s="331"/>
      <c r="I104" s="331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2"/>
      <c r="U104" s="405"/>
      <c r="V104" s="387"/>
      <c r="W104" s="388"/>
      <c r="X104" s="388"/>
      <c r="Y104" s="388"/>
      <c r="Z104" s="388"/>
      <c r="AA104" s="388"/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8"/>
      <c r="AL104" s="388"/>
      <c r="AM104" s="388"/>
      <c r="AN104" s="388"/>
      <c r="AO104" s="388"/>
      <c r="AP104" s="389"/>
      <c r="AQ104" s="37"/>
      <c r="AR104" s="74"/>
    </row>
    <row r="105" spans="1:55" s="41" customFormat="1" ht="19.5" customHeight="1" x14ac:dyDescent="0.2">
      <c r="A105" s="409"/>
      <c r="B105" s="383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R105" s="331"/>
      <c r="S105" s="331"/>
      <c r="T105" s="332"/>
      <c r="U105" s="405"/>
      <c r="V105" s="384"/>
      <c r="W105" s="388"/>
      <c r="X105" s="388"/>
      <c r="Y105" s="388"/>
      <c r="Z105" s="388"/>
      <c r="AA105" s="388"/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8"/>
      <c r="AL105" s="388"/>
      <c r="AM105" s="388"/>
      <c r="AN105" s="388"/>
      <c r="AO105" s="388"/>
      <c r="AP105" s="389"/>
      <c r="AQ105" s="37"/>
      <c r="AR105" s="74"/>
    </row>
    <row r="106" spans="1:55" s="41" customFormat="1" ht="19.5" customHeight="1" x14ac:dyDescent="0.2">
      <c r="A106" s="409"/>
      <c r="B106" s="383"/>
      <c r="C106" s="331"/>
      <c r="D106" s="331"/>
      <c r="E106" s="331"/>
      <c r="F106" s="331"/>
      <c r="G106" s="331"/>
      <c r="H106" s="331"/>
      <c r="I106" s="331"/>
      <c r="J106" s="331"/>
      <c r="K106" s="331"/>
      <c r="L106" s="331"/>
      <c r="M106" s="331"/>
      <c r="N106" s="331"/>
      <c r="O106" s="331"/>
      <c r="P106" s="331"/>
      <c r="Q106" s="331"/>
      <c r="R106" s="331"/>
      <c r="S106" s="331"/>
      <c r="T106" s="332"/>
      <c r="U106" s="405"/>
      <c r="V106" s="384"/>
      <c r="W106" s="388"/>
      <c r="X106" s="388"/>
      <c r="Y106" s="388"/>
      <c r="Z106" s="388"/>
      <c r="AA106" s="388"/>
      <c r="AB106" s="388"/>
      <c r="AC106" s="388"/>
      <c r="AD106" s="388"/>
      <c r="AE106" s="388"/>
      <c r="AF106" s="388"/>
      <c r="AG106" s="388"/>
      <c r="AH106" s="388"/>
      <c r="AI106" s="388"/>
      <c r="AJ106" s="388"/>
      <c r="AK106" s="388"/>
      <c r="AL106" s="388"/>
      <c r="AM106" s="388"/>
      <c r="AN106" s="388"/>
      <c r="AO106" s="388"/>
      <c r="AP106" s="389"/>
      <c r="AQ106" s="37"/>
      <c r="AR106" s="74"/>
    </row>
    <row r="107" spans="1:55" s="41" customFormat="1" ht="19.5" customHeight="1" x14ac:dyDescent="0.2">
      <c r="A107" s="409"/>
      <c r="B107" s="383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2"/>
      <c r="U107" s="405"/>
      <c r="V107" s="387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8"/>
      <c r="AL107" s="388"/>
      <c r="AM107" s="388"/>
      <c r="AN107" s="388"/>
      <c r="AO107" s="388"/>
      <c r="AP107" s="389"/>
      <c r="AQ107" s="37"/>
      <c r="AR107" s="74"/>
    </row>
    <row r="108" spans="1:55" s="41" customFormat="1" ht="19.5" customHeight="1" x14ac:dyDescent="0.2">
      <c r="A108" s="409"/>
      <c r="B108" s="373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5"/>
      <c r="U108" s="405"/>
      <c r="V108" s="376"/>
      <c r="W108" s="377"/>
      <c r="X108" s="377"/>
      <c r="Y108" s="377"/>
      <c r="Z108" s="377"/>
      <c r="AA108" s="377"/>
      <c r="AB108" s="377"/>
      <c r="AC108" s="377"/>
      <c r="AD108" s="377"/>
      <c r="AE108" s="377"/>
      <c r="AF108" s="377"/>
      <c r="AG108" s="377"/>
      <c r="AH108" s="377"/>
      <c r="AI108" s="377"/>
      <c r="AJ108" s="377"/>
      <c r="AK108" s="377"/>
      <c r="AL108" s="377"/>
      <c r="AM108" s="377"/>
      <c r="AN108" s="377"/>
      <c r="AO108" s="377"/>
      <c r="AP108" s="378"/>
      <c r="AQ108" s="37"/>
      <c r="AR108" s="74"/>
    </row>
    <row r="109" spans="1:55" s="41" customFormat="1" ht="6" customHeight="1" thickBot="1" x14ac:dyDescent="0.25">
      <c r="A109" s="368"/>
      <c r="B109" s="369"/>
      <c r="C109" s="369"/>
      <c r="D109" s="369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I109" s="369"/>
      <c r="AJ109" s="369"/>
      <c r="AK109" s="369"/>
      <c r="AL109" s="369"/>
      <c r="AM109" s="369"/>
      <c r="AN109" s="369"/>
      <c r="AO109" s="369"/>
      <c r="AP109" s="369"/>
      <c r="AQ109" s="370"/>
      <c r="AR109" s="74"/>
    </row>
    <row r="110" spans="1:55" s="41" customFormat="1" ht="1.5" customHeight="1" x14ac:dyDescent="0.2">
      <c r="A110" s="380"/>
      <c r="B110" s="381"/>
      <c r="C110" s="381"/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  <c r="O110" s="381"/>
      <c r="P110" s="381"/>
      <c r="Q110" s="381"/>
      <c r="R110" s="381"/>
      <c r="S110" s="381"/>
      <c r="T110" s="381"/>
      <c r="U110" s="381"/>
      <c r="V110" s="381"/>
      <c r="W110" s="381"/>
      <c r="X110" s="381"/>
      <c r="Y110" s="381"/>
      <c r="Z110" s="381"/>
      <c r="AA110" s="381"/>
      <c r="AB110" s="381"/>
      <c r="AC110" s="381"/>
      <c r="AD110" s="381"/>
      <c r="AE110" s="381"/>
      <c r="AF110" s="381"/>
      <c r="AG110" s="381"/>
      <c r="AH110" s="381"/>
      <c r="AI110" s="381"/>
      <c r="AJ110" s="381"/>
      <c r="AK110" s="381"/>
      <c r="AL110" s="381"/>
      <c r="AM110" s="381"/>
      <c r="AN110" s="381"/>
      <c r="AO110" s="381"/>
      <c r="AP110" s="381"/>
      <c r="AQ110" s="382"/>
      <c r="AR110" s="74"/>
    </row>
    <row r="111" spans="1:55" s="41" customFormat="1" ht="33.75" customHeight="1" x14ac:dyDescent="0.2">
      <c r="A111" s="36"/>
      <c r="B111" s="50" t="s">
        <v>85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>
        <f>T7</f>
        <v>0</v>
      </c>
      <c r="M111" s="54"/>
      <c r="N111" s="47"/>
      <c r="O111" s="47"/>
      <c r="P111" s="47"/>
      <c r="Q111" s="47"/>
      <c r="R111" s="47"/>
      <c r="S111" s="47"/>
      <c r="T111" s="47"/>
      <c r="U111" s="48"/>
      <c r="V111" s="51" t="s">
        <v>78</v>
      </c>
      <c r="W111" s="47"/>
      <c r="X111" s="47"/>
      <c r="Y111" s="47"/>
      <c r="Z111" s="47"/>
      <c r="AA111" s="47"/>
      <c r="AB111" s="47"/>
      <c r="AC111" s="47"/>
      <c r="AD111" s="47"/>
      <c r="AE111" s="47">
        <f>T17</f>
        <v>0</v>
      </c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37"/>
      <c r="AR111" s="74"/>
    </row>
    <row r="112" spans="1:55" s="41" customFormat="1" ht="33.75" customHeight="1" x14ac:dyDescent="0.2">
      <c r="A112" s="36"/>
      <c r="B112" s="70" t="s">
        <v>79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338">
        <f>K7</f>
        <v>0</v>
      </c>
      <c r="Q112" s="339"/>
      <c r="R112" s="339"/>
      <c r="S112" s="339"/>
      <c r="T112" s="339"/>
      <c r="U112" s="340"/>
      <c r="V112" s="52" t="s">
        <v>80</v>
      </c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338">
        <f>K17</f>
        <v>0</v>
      </c>
      <c r="AI112" s="338"/>
      <c r="AJ112" s="338"/>
      <c r="AK112" s="338"/>
      <c r="AL112" s="338"/>
      <c r="AM112" s="338"/>
      <c r="AN112" s="338"/>
      <c r="AO112" s="338"/>
      <c r="AP112" s="338"/>
      <c r="AQ112" s="37"/>
      <c r="AR112" s="74"/>
    </row>
    <row r="113" spans="1:44" s="41" customFormat="1" ht="24" customHeight="1" x14ac:dyDescent="0.2">
      <c r="A113" s="36"/>
      <c r="B113" s="371" t="s">
        <v>86</v>
      </c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40"/>
      <c r="X113" s="71"/>
      <c r="Y113" s="372">
        <f>R13</f>
        <v>0</v>
      </c>
      <c r="Z113" s="372"/>
      <c r="AA113" s="372"/>
      <c r="AB113" s="372"/>
      <c r="AC113" s="372"/>
      <c r="AD113" s="372"/>
      <c r="AE113" s="372"/>
      <c r="AF113" s="372"/>
      <c r="AG113" s="372"/>
      <c r="AH113" s="372"/>
      <c r="AI113" s="92"/>
      <c r="AJ113" s="379"/>
      <c r="AK113" s="379"/>
      <c r="AL113" s="379"/>
      <c r="AM113" s="379"/>
      <c r="AN113" s="379"/>
      <c r="AO113" s="379"/>
      <c r="AP113" s="379"/>
      <c r="AQ113" s="37"/>
      <c r="AR113" s="74"/>
    </row>
    <row r="114" spans="1:44" s="41" customFormat="1" ht="6" hidden="1" customHeight="1" thickBot="1" x14ac:dyDescent="0.25">
      <c r="A114" s="368"/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I114" s="369"/>
      <c r="AJ114" s="369"/>
      <c r="AK114" s="369"/>
      <c r="AL114" s="369"/>
      <c r="AM114" s="369"/>
      <c r="AN114" s="369"/>
      <c r="AO114" s="369"/>
      <c r="AP114" s="369"/>
      <c r="AQ114" s="370"/>
      <c r="AR114" s="74"/>
    </row>
    <row r="115" spans="1:44" ht="8.25" hidden="1" customHeight="1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</row>
    <row r="116" spans="1:44" hidden="1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</row>
    <row r="117" spans="1:44" hidden="1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</row>
    <row r="118" spans="1:44" hidden="1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</row>
    <row r="119" spans="1:44" hidden="1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</row>
    <row r="120" spans="1:44" hidden="1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</row>
    <row r="121" spans="1:44" hidden="1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</row>
    <row r="122" spans="1:44" hidden="1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</row>
    <row r="123" spans="1:44" hidden="1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</row>
    <row r="124" spans="1:44" hidden="1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</row>
    <row r="125" spans="1:44" hidden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</row>
    <row r="126" spans="1:44" hidden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</row>
    <row r="127" spans="1:44" hidden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</row>
    <row r="128" spans="1:44" hidden="1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</row>
    <row r="129" spans="1:55" hidden="1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</row>
    <row r="130" spans="1:55" hidden="1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</row>
    <row r="131" spans="1:55" hidden="1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</row>
    <row r="132" spans="1:55" hidden="1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</row>
    <row r="133" spans="1:55" hidden="1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</row>
    <row r="134" spans="1:55" s="46" customFormat="1" ht="409.6" hidden="1" customHeight="1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</row>
    <row r="135" spans="1:55" s="46" customFormat="1" ht="409.6" hidden="1" customHeight="1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</row>
    <row r="136" spans="1:55" ht="12" hidden="1" customHeight="1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</row>
    <row r="137" spans="1:55" ht="12" hidden="1" customHeight="1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</row>
    <row r="138" spans="1:55" ht="12" hidden="1" customHeight="1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</row>
    <row r="139" spans="1:55" ht="12" hidden="1" customHeight="1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</row>
    <row r="140" spans="1:55" ht="12" hidden="1" customHeight="1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</row>
    <row r="141" spans="1:55" ht="12" hidden="1" customHeight="1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</row>
    <row r="142" spans="1:55" ht="12" hidden="1" customHeight="1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</row>
    <row r="143" spans="1:55" ht="12" hidden="1" customHeight="1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</row>
    <row r="144" spans="1:55" ht="12" hidden="1" customHeight="1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</row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customHeight="1" x14ac:dyDescent="0.2"/>
  </sheetData>
  <sheetProtection password="CA9C" sheet="1" objects="1" scenarios="1" formatCells="0" formatColumns="0" formatRows="0" insertColumns="0" insertRows="0" insertHyperlinks="0" deleteColumns="0" deleteRows="0" sort="0" autoFilter="0" pivotTables="0"/>
  <mergeCells count="191">
    <mergeCell ref="V101:AP101"/>
    <mergeCell ref="B100:T100"/>
    <mergeCell ref="U100:U108"/>
    <mergeCell ref="B107:T107"/>
    <mergeCell ref="V107:AP107"/>
    <mergeCell ref="B104:T104"/>
    <mergeCell ref="A96:AQ96"/>
    <mergeCell ref="A97:AQ97"/>
    <mergeCell ref="A98:AQ98"/>
    <mergeCell ref="A99:AQ99"/>
    <mergeCell ref="B105:T105"/>
    <mergeCell ref="V105:AP105"/>
    <mergeCell ref="A100:A108"/>
    <mergeCell ref="V100:AP100"/>
    <mergeCell ref="B101:T101"/>
    <mergeCell ref="B106:T106"/>
    <mergeCell ref="V106:AP106"/>
    <mergeCell ref="A114:AQ114"/>
    <mergeCell ref="P112:U112"/>
    <mergeCell ref="AH112:AP112"/>
    <mergeCell ref="B113:V113"/>
    <mergeCell ref="B108:T108"/>
    <mergeCell ref="V108:AP108"/>
    <mergeCell ref="Y113:AH113"/>
    <mergeCell ref="AI113:AP113"/>
    <mergeCell ref="AM35:AN38"/>
    <mergeCell ref="AO35:AQ38"/>
    <mergeCell ref="A109:AQ109"/>
    <mergeCell ref="A110:AQ110"/>
    <mergeCell ref="B102:T102"/>
    <mergeCell ref="V102:AP102"/>
    <mergeCell ref="B103:T103"/>
    <mergeCell ref="V103:AP103"/>
    <mergeCell ref="B89:AQ89"/>
    <mergeCell ref="V104:AP104"/>
    <mergeCell ref="A90:AQ90"/>
    <mergeCell ref="B92:AP92"/>
    <mergeCell ref="G95:L95"/>
    <mergeCell ref="M95:T95"/>
    <mergeCell ref="H91:N91"/>
    <mergeCell ref="O91:S91"/>
    <mergeCell ref="T91:AP91"/>
    <mergeCell ref="P94:U94"/>
    <mergeCell ref="AH94:AP94"/>
    <mergeCell ref="A57:AQ57"/>
    <mergeCell ref="A58:AQ58"/>
    <mergeCell ref="A59:AQ59"/>
    <mergeCell ref="A60:AQ88"/>
    <mergeCell ref="B91:G91"/>
    <mergeCell ref="AJ49:AL49"/>
    <mergeCell ref="A50:AI50"/>
    <mergeCell ref="AJ50:AL50"/>
    <mergeCell ref="B51:AQ51"/>
    <mergeCell ref="A52:AI52"/>
    <mergeCell ref="AJ52:AQ52"/>
    <mergeCell ref="A53:AI53"/>
    <mergeCell ref="AJ53:AQ53"/>
    <mergeCell ref="B54:AQ54"/>
    <mergeCell ref="A55:AQ55"/>
    <mergeCell ref="A56:Q56"/>
    <mergeCell ref="R56:X56"/>
    <mergeCell ref="Z56:AG56"/>
    <mergeCell ref="AI56:AO56"/>
    <mergeCell ref="A46:AI47"/>
    <mergeCell ref="AJ46:AQ46"/>
    <mergeCell ref="AJ47:AL47"/>
    <mergeCell ref="AM47:AN47"/>
    <mergeCell ref="AO47:AQ47"/>
    <mergeCell ref="A48:AI48"/>
    <mergeCell ref="AJ48:AL48"/>
    <mergeCell ref="AM48:AN50"/>
    <mergeCell ref="AO48:AQ50"/>
    <mergeCell ref="A49:AI49"/>
    <mergeCell ref="AO43:AQ43"/>
    <mergeCell ref="B44:AQ44"/>
    <mergeCell ref="A45:AQ45"/>
    <mergeCell ref="AO41:AQ42"/>
    <mergeCell ref="A42:C42"/>
    <mergeCell ref="D42:F42"/>
    <mergeCell ref="G42:T42"/>
    <mergeCell ref="U42:AI42"/>
    <mergeCell ref="AJ42:AL42"/>
    <mergeCell ref="G41:T41"/>
    <mergeCell ref="A43:C43"/>
    <mergeCell ref="D43:F43"/>
    <mergeCell ref="G43:AN43"/>
    <mergeCell ref="AJ40:AL40"/>
    <mergeCell ref="A41:F41"/>
    <mergeCell ref="U41:AI41"/>
    <mergeCell ref="AJ41:AL41"/>
    <mergeCell ref="AM41:AN42"/>
    <mergeCell ref="AO39:AQ40"/>
    <mergeCell ref="A40:C40"/>
    <mergeCell ref="D40:F40"/>
    <mergeCell ref="G40:T40"/>
    <mergeCell ref="U40:AI40"/>
    <mergeCell ref="A39:F39"/>
    <mergeCell ref="G39:T39"/>
    <mergeCell ref="U39:AI39"/>
    <mergeCell ref="AJ39:AL39"/>
    <mergeCell ref="AM39:AN40"/>
    <mergeCell ref="A38:C38"/>
    <mergeCell ref="D38:F38"/>
    <mergeCell ref="G38:T38"/>
    <mergeCell ref="U38:AI38"/>
    <mergeCell ref="AJ38:AL38"/>
    <mergeCell ref="AJ36:AL36"/>
    <mergeCell ref="G37:T37"/>
    <mergeCell ref="U37:AI37"/>
    <mergeCell ref="AJ37:AL37"/>
    <mergeCell ref="A35:F37"/>
    <mergeCell ref="G35:T35"/>
    <mergeCell ref="U35:AI35"/>
    <mergeCell ref="AJ35:AL35"/>
    <mergeCell ref="G36:T36"/>
    <mergeCell ref="U36:AI36"/>
    <mergeCell ref="A30:AQ30"/>
    <mergeCell ref="A31:AQ31"/>
    <mergeCell ref="A32:AQ32"/>
    <mergeCell ref="A33:F34"/>
    <mergeCell ref="G33:T34"/>
    <mergeCell ref="U33:AI34"/>
    <mergeCell ref="AJ33:AQ33"/>
    <mergeCell ref="AJ34:AL34"/>
    <mergeCell ref="AM34:AN34"/>
    <mergeCell ref="AO34:AQ34"/>
    <mergeCell ref="A28:AQ28"/>
    <mergeCell ref="AC29:AM29"/>
    <mergeCell ref="AN29:AP29"/>
    <mergeCell ref="A25:A27"/>
    <mergeCell ref="B25:C27"/>
    <mergeCell ref="D25:E25"/>
    <mergeCell ref="D26:E26"/>
    <mergeCell ref="G26:H26"/>
    <mergeCell ref="I26:M26"/>
    <mergeCell ref="N26:P26"/>
    <mergeCell ref="D27:E27"/>
    <mergeCell ref="G27:AQ27"/>
    <mergeCell ref="Q26:T26"/>
    <mergeCell ref="U26:Y26"/>
    <mergeCell ref="A20:AQ20"/>
    <mergeCell ref="A21:AQ21"/>
    <mergeCell ref="A22:AQ24"/>
    <mergeCell ref="G25:AQ25"/>
    <mergeCell ref="Z26:AB26"/>
    <mergeCell ref="AC26:AP26"/>
    <mergeCell ref="O13:Q15"/>
    <mergeCell ref="R13:AC15"/>
    <mergeCell ref="AG14:AP14"/>
    <mergeCell ref="AD13:AF15"/>
    <mergeCell ref="X10:Y12"/>
    <mergeCell ref="Z10:AI10"/>
    <mergeCell ref="F17:I17"/>
    <mergeCell ref="J17:J19"/>
    <mergeCell ref="K17:O19"/>
    <mergeCell ref="P17:S19"/>
    <mergeCell ref="T17:AQ19"/>
    <mergeCell ref="G18:H18"/>
    <mergeCell ref="AG15:AQ15"/>
    <mergeCell ref="A16:AQ16"/>
    <mergeCell ref="A17:A19"/>
    <mergeCell ref="B17:E19"/>
    <mergeCell ref="AG13:AQ13"/>
    <mergeCell ref="A13:A15"/>
    <mergeCell ref="B13:E15"/>
    <mergeCell ref="F13:N15"/>
    <mergeCell ref="F19:I19"/>
    <mergeCell ref="A1:F3"/>
    <mergeCell ref="G1:R3"/>
    <mergeCell ref="S1:AQ3"/>
    <mergeCell ref="A4:AQ4"/>
    <mergeCell ref="A5:AQ5"/>
    <mergeCell ref="A6:AQ6"/>
    <mergeCell ref="A7:A9"/>
    <mergeCell ref="B7:E9"/>
    <mergeCell ref="AA11:AH11"/>
    <mergeCell ref="F7:I7"/>
    <mergeCell ref="J7:J9"/>
    <mergeCell ref="K7:O9"/>
    <mergeCell ref="P7:S9"/>
    <mergeCell ref="A10:A12"/>
    <mergeCell ref="B10:E12"/>
    <mergeCell ref="F10:V12"/>
    <mergeCell ref="T7:AQ9"/>
    <mergeCell ref="G8:H8"/>
    <mergeCell ref="F9:I9"/>
    <mergeCell ref="AL10:AQ10"/>
    <mergeCell ref="AM11:AP11"/>
    <mergeCell ref="Z12:AI12"/>
    <mergeCell ref="AL12:AQ12"/>
    <mergeCell ref="AJ10:AK12"/>
  </mergeCells>
  <conditionalFormatting sqref="AH56">
    <cfRule type="expression" dxfId="139" priority="92" stopIfTrue="1">
      <formula>$AJ$35:$AL$42&lt;=0</formula>
    </cfRule>
    <cfRule type="expression" dxfId="138" priority="93" stopIfTrue="1">
      <formula>$AJ$35:$AL$42&lt;=0</formula>
    </cfRule>
    <cfRule type="cellIs" dxfId="137" priority="94" stopIfTrue="1" operator="between">
      <formula>60</formula>
      <formula>89.9999999999999</formula>
    </cfRule>
  </conditionalFormatting>
  <conditionalFormatting sqref="AP56">
    <cfRule type="expression" dxfId="136" priority="89" stopIfTrue="1">
      <formula>$AJ$48:$AL$50&lt;=0</formula>
    </cfRule>
    <cfRule type="expression" dxfId="135" priority="90" stopIfTrue="1">
      <formula>$AJ$35:$AL$42&lt;=0</formula>
    </cfRule>
    <cfRule type="expression" dxfId="134" priority="91" stopIfTrue="1">
      <formula>$AJ$53&gt;=90</formula>
    </cfRule>
  </conditionalFormatting>
  <conditionalFormatting sqref="K29">
    <cfRule type="cellIs" dxfId="133" priority="88" stopIfTrue="1" operator="between">
      <formula>-9999999999</formula>
      <formula>0</formula>
    </cfRule>
  </conditionalFormatting>
  <conditionalFormatting sqref="AN29 X29">
    <cfRule type="cellIs" dxfId="132" priority="87" stopIfTrue="1" operator="between">
      <formula>-9999999999</formula>
      <formula>0</formula>
    </cfRule>
  </conditionalFormatting>
  <conditionalFormatting sqref="Y56">
    <cfRule type="expression" dxfId="131" priority="84" stopIfTrue="1">
      <formula>$AJ$35:$AL$42&lt;=0</formula>
    </cfRule>
    <cfRule type="expression" dxfId="130" priority="85" stopIfTrue="1">
      <formula>$AJ$35:$AL$42&lt;=0</formula>
    </cfRule>
    <cfRule type="expression" dxfId="129" priority="86" stopIfTrue="1">
      <formula>$AJ$53&lt;60</formula>
    </cfRule>
  </conditionalFormatting>
  <conditionalFormatting sqref="AN29">
    <cfRule type="cellIs" dxfId="128" priority="83" stopIfTrue="1" operator="greaterThan">
      <formula>366</formula>
    </cfRule>
  </conditionalFormatting>
  <conditionalFormatting sqref="AJ53">
    <cfRule type="expression" dxfId="127" priority="81" stopIfTrue="1">
      <formula>$AJ$48:$AL$50&lt;=0.9</formula>
    </cfRule>
    <cfRule type="expression" dxfId="126" priority="82" stopIfTrue="1">
      <formula>$AJ$53&lt;=0</formula>
    </cfRule>
  </conditionalFormatting>
  <conditionalFormatting sqref="AM48 AO48">
    <cfRule type="expression" dxfId="125" priority="80" stopIfTrue="1">
      <formula>$AJ$48:$AL$50&lt;0.9</formula>
    </cfRule>
  </conditionalFormatting>
  <conditionalFormatting sqref="A43">
    <cfRule type="cellIs" dxfId="124" priority="79" stopIfTrue="1" operator="notEqual">
      <formula>70</formula>
    </cfRule>
  </conditionalFormatting>
  <conditionalFormatting sqref="A38">
    <cfRule type="expression" dxfId="123" priority="77" stopIfTrue="1">
      <formula>LEN(TRIM($A$38))=0</formula>
    </cfRule>
  </conditionalFormatting>
  <conditionalFormatting sqref="A40">
    <cfRule type="expression" dxfId="122" priority="76" stopIfTrue="1">
      <formula>LEN(TRIM($A$40))=0</formula>
    </cfRule>
  </conditionalFormatting>
  <conditionalFormatting sqref="A42">
    <cfRule type="expression" dxfId="121" priority="75" stopIfTrue="1">
      <formula>LEN(TRIM($A$42))=0</formula>
    </cfRule>
  </conditionalFormatting>
  <conditionalFormatting sqref="A48">
    <cfRule type="expression" dxfId="120" priority="74" stopIfTrue="1">
      <formula>LEN(TRIM($A$48))=0</formula>
    </cfRule>
  </conditionalFormatting>
  <conditionalFormatting sqref="A49">
    <cfRule type="expression" dxfId="119" priority="73" stopIfTrue="1">
      <formula>LEN(TRIM($A$49))=0</formula>
    </cfRule>
  </conditionalFormatting>
  <conditionalFormatting sqref="A50">
    <cfRule type="expression" dxfId="118" priority="72" stopIfTrue="1">
      <formula>LEN(TRIM($A$50))=0</formula>
    </cfRule>
  </conditionalFormatting>
  <conditionalFormatting sqref="F13">
    <cfRule type="expression" dxfId="117" priority="71" stopIfTrue="1">
      <formula>LEN(TRIM($F$13))=0</formula>
    </cfRule>
  </conditionalFormatting>
  <conditionalFormatting sqref="R13">
    <cfRule type="expression" dxfId="116" priority="70" stopIfTrue="1">
      <formula>LEN(TRIM($R$13))=0</formula>
    </cfRule>
  </conditionalFormatting>
  <conditionalFormatting sqref="AG14">
    <cfRule type="expression" dxfId="115" priority="69" stopIfTrue="1">
      <formula>LEN(TRIM($AG$14))=0</formula>
    </cfRule>
  </conditionalFormatting>
  <conditionalFormatting sqref="G18">
    <cfRule type="expression" dxfId="114" priority="68" stopIfTrue="1">
      <formula>LEN(TRIM($G$18))=0</formula>
    </cfRule>
  </conditionalFormatting>
  <conditionalFormatting sqref="K17">
    <cfRule type="expression" dxfId="113" priority="67" stopIfTrue="1">
      <formula>LEN(TRIM($K$17))=0</formula>
    </cfRule>
  </conditionalFormatting>
  <conditionalFormatting sqref="T17">
    <cfRule type="expression" dxfId="112" priority="66" stopIfTrue="1">
      <formula>LEN(TRIM($T$17))=0</formula>
    </cfRule>
  </conditionalFormatting>
  <conditionalFormatting sqref="D26">
    <cfRule type="expression" dxfId="111" priority="65" stopIfTrue="1">
      <formula>LEN(TRIM($D$26))=0</formula>
    </cfRule>
  </conditionalFormatting>
  <conditionalFormatting sqref="Z26">
    <cfRule type="expression" dxfId="110" priority="62" stopIfTrue="1">
      <formula>LEN(TRIM($Z$26))=0</formula>
    </cfRule>
  </conditionalFormatting>
  <conditionalFormatting sqref="K7">
    <cfRule type="expression" dxfId="109" priority="61" stopIfTrue="1">
      <formula>LEN(TRIM($K$7))=0</formula>
    </cfRule>
  </conditionalFormatting>
  <conditionalFormatting sqref="T7">
    <cfRule type="expression" dxfId="108" priority="60" stopIfTrue="1">
      <formula>LEN(TRIM($T$7))=0</formula>
    </cfRule>
  </conditionalFormatting>
  <conditionalFormatting sqref="G8">
    <cfRule type="expression" dxfId="107" priority="59" stopIfTrue="1">
      <formula>LEN(TRIM($G$8))=0</formula>
    </cfRule>
  </conditionalFormatting>
  <conditionalFormatting sqref="AM11:AP11">
    <cfRule type="expression" dxfId="106" priority="58" stopIfTrue="1">
      <formula>LEN(TRIM($AM$11))=0</formula>
    </cfRule>
  </conditionalFormatting>
  <conditionalFormatting sqref="AA11">
    <cfRule type="expression" dxfId="105" priority="57" stopIfTrue="1">
      <formula>LEN(TRIM($AA$11))=0</formula>
    </cfRule>
  </conditionalFormatting>
  <conditionalFormatting sqref="F10:V12">
    <cfRule type="expression" dxfId="104" priority="56" stopIfTrue="1">
      <formula>LEN(TRIM($F$10))=0</formula>
    </cfRule>
  </conditionalFormatting>
  <conditionalFormatting sqref="U35">
    <cfRule type="expression" dxfId="103" priority="47" stopIfTrue="1">
      <formula>LEN(TRIM($U$35))=0</formula>
    </cfRule>
  </conditionalFormatting>
  <conditionalFormatting sqref="U36">
    <cfRule type="expression" dxfId="102" priority="46" stopIfTrue="1">
      <formula>LEN(TRIM($U$36))=0</formula>
    </cfRule>
  </conditionalFormatting>
  <conditionalFormatting sqref="U37">
    <cfRule type="expression" dxfId="101" priority="45" stopIfTrue="1">
      <formula>LEN(TRIM($U$37))=0</formula>
    </cfRule>
  </conditionalFormatting>
  <conditionalFormatting sqref="U38">
    <cfRule type="expression" dxfId="100" priority="44" stopIfTrue="1">
      <formula>LEN(TRIM($U$38))=0</formula>
    </cfRule>
  </conditionalFormatting>
  <conditionalFormatting sqref="U39">
    <cfRule type="expression" dxfId="99" priority="43" stopIfTrue="1">
      <formula>LEN(TRIM($U$39))=0</formula>
    </cfRule>
  </conditionalFormatting>
  <conditionalFormatting sqref="U40">
    <cfRule type="expression" dxfId="98" priority="42" stopIfTrue="1">
      <formula>LEN(TRIM($U$40))=0</formula>
    </cfRule>
  </conditionalFormatting>
  <conditionalFormatting sqref="U41:U42">
    <cfRule type="expression" dxfId="97" priority="41" stopIfTrue="1">
      <formula>LEN(TRIM($U$41))=0</formula>
    </cfRule>
  </conditionalFormatting>
  <conditionalFormatting sqref="AJ48:AL48">
    <cfRule type="expression" dxfId="96" priority="40" stopIfTrue="1">
      <formula>LEN(TRIM($AJ$48))=0</formula>
    </cfRule>
  </conditionalFormatting>
  <conditionalFormatting sqref="AJ49">
    <cfRule type="expression" dxfId="95" priority="39" stopIfTrue="1">
      <formula>LEN(TRIM($AJ$49))=0</formula>
    </cfRule>
  </conditionalFormatting>
  <conditionalFormatting sqref="AJ50:AL50">
    <cfRule type="expression" dxfId="94" priority="38" stopIfTrue="1">
      <formula>LEN(TRIM($AJ$50))=0</formula>
    </cfRule>
  </conditionalFormatting>
  <conditionalFormatting sqref="AM35 AO35">
    <cfRule type="expression" dxfId="93" priority="37" stopIfTrue="1">
      <formula>$AJ$35:$AL$38&lt;=0.9</formula>
    </cfRule>
  </conditionalFormatting>
  <conditionalFormatting sqref="AM39 AO39">
    <cfRule type="expression" dxfId="92" priority="35" stopIfTrue="1">
      <formula>$AJ$39:$AL$40&lt;=0.9</formula>
    </cfRule>
  </conditionalFormatting>
  <conditionalFormatting sqref="AO43">
    <cfRule type="expression" dxfId="91" priority="33" stopIfTrue="1">
      <formula>$AJ$35:$AL$42&lt;0.9</formula>
    </cfRule>
  </conditionalFormatting>
  <conditionalFormatting sqref="AO43:AQ43">
    <cfRule type="expression" dxfId="90" priority="31" stopIfTrue="1">
      <formula>$AN$29&gt;366</formula>
    </cfRule>
    <cfRule type="expression" dxfId="89" priority="32" stopIfTrue="1">
      <formula>$AN$29&lt;90</formula>
    </cfRule>
  </conditionalFormatting>
  <conditionalFormatting sqref="AN29:AP29">
    <cfRule type="expression" dxfId="88" priority="30" stopIfTrue="1">
      <formula>$AN$29&lt;90</formula>
    </cfRule>
  </conditionalFormatting>
  <conditionalFormatting sqref="AM41 AO41">
    <cfRule type="expression" dxfId="87" priority="27" stopIfTrue="1">
      <formula>$AJ$41:$AL$42&lt;=0.9</formula>
    </cfRule>
  </conditionalFormatting>
  <conditionalFormatting sqref="AO35:AQ38">
    <cfRule type="expression" dxfId="86" priority="26" stopIfTrue="1">
      <formula>$A$38&lt;1</formula>
    </cfRule>
  </conditionalFormatting>
  <conditionalFormatting sqref="AO39:AQ40">
    <cfRule type="expression" dxfId="85" priority="25" stopIfTrue="1">
      <formula>$A$40&lt;1</formula>
    </cfRule>
  </conditionalFormatting>
  <conditionalFormatting sqref="AO41:AQ42">
    <cfRule type="expression" dxfId="84" priority="24" stopIfTrue="1">
      <formula>$A$42&lt;1</formula>
    </cfRule>
  </conditionalFormatting>
  <conditionalFormatting sqref="Z26:AB26">
    <cfRule type="expression" dxfId="83" priority="19" stopIfTrue="1">
      <formula>LEN(TRIM($I$26))=0</formula>
    </cfRule>
  </conditionalFormatting>
  <conditionalFormatting sqref="AJ48:AJ50">
    <cfRule type="expression" dxfId="82" priority="15" stopIfTrue="1">
      <formula>LEN(TRIM($AJ$42))=0</formula>
    </cfRule>
  </conditionalFormatting>
  <conditionalFormatting sqref="AJ35">
    <cfRule type="expression" dxfId="81" priority="11" stopIfTrue="1">
      <formula>LEN(TRIM($AJ$35))=0</formula>
    </cfRule>
  </conditionalFormatting>
  <conditionalFormatting sqref="AJ36">
    <cfRule type="expression" dxfId="80" priority="10" stopIfTrue="1">
      <formula>LEN(TRIM($AJ$36))=0</formula>
    </cfRule>
  </conditionalFormatting>
  <conditionalFormatting sqref="AJ37">
    <cfRule type="expression" dxfId="79" priority="9" stopIfTrue="1">
      <formula>LEN(TRIM($AJ$37))=0</formula>
    </cfRule>
  </conditionalFormatting>
  <conditionalFormatting sqref="AJ38">
    <cfRule type="expression" dxfId="78" priority="8" stopIfTrue="1">
      <formula>LEN(TRIM($AJ$38))=0</formula>
    </cfRule>
  </conditionalFormatting>
  <conditionalFormatting sqref="AJ39">
    <cfRule type="expression" dxfId="77" priority="7" stopIfTrue="1">
      <formula>LEN(TRIM($AJ$39))=0</formula>
    </cfRule>
  </conditionalFormatting>
  <conditionalFormatting sqref="AJ40">
    <cfRule type="expression" dxfId="76" priority="6" stopIfTrue="1">
      <formula>LEN(TRIM($AJ$40))=0</formula>
    </cfRule>
  </conditionalFormatting>
  <conditionalFormatting sqref="AJ41">
    <cfRule type="expression" dxfId="75" priority="5" stopIfTrue="1">
      <formula>LEN(TRIM($AJ$41))=0</formula>
    </cfRule>
  </conditionalFormatting>
  <conditionalFormatting sqref="AJ42">
    <cfRule type="expression" dxfId="74" priority="4" stopIfTrue="1">
      <formula>LEN(TRIM($AJ$42))=0</formula>
    </cfRule>
  </conditionalFormatting>
  <conditionalFormatting sqref="AI113">
    <cfRule type="expression" dxfId="73" priority="3" stopIfTrue="1">
      <formula>LEN(TRIM($AA$11))=0</formula>
    </cfRule>
  </conditionalFormatting>
  <conditionalFormatting sqref="M95:T95">
    <cfRule type="expression" dxfId="72" priority="2" stopIfTrue="1">
      <formula>LEN(TRIM($AA$11))=0</formula>
    </cfRule>
  </conditionalFormatting>
  <conditionalFormatting sqref="H91:N91">
    <cfRule type="expression" dxfId="71" priority="1" stopIfTrue="1">
      <formula>LEN(TRIM($AA$11))=0</formula>
    </cfRule>
  </conditionalFormatting>
  <conditionalFormatting sqref="B101:B108">
    <cfRule type="expression" dxfId="70" priority="437" stopIfTrue="1">
      <formula>LEN(TRIM($B$101:$T$108))=0</formula>
    </cfRule>
  </conditionalFormatting>
  <conditionalFormatting sqref="V101:V108">
    <cfRule type="expression" dxfId="69" priority="439" stopIfTrue="1">
      <formula>LEN(TRIM($V$101:$AP$108))=0</formula>
    </cfRule>
  </conditionalFormatting>
  <dataValidations xWindow="805" yWindow="227" count="22">
    <dataValidation allowBlank="1" showInputMessage="1" showErrorMessage="1" promptTitle="COMUNICACIÓN Y NOTIFICACIÓN" prompt="Diligencie estos campos a mano, cuando imprima el protocolo para las firmas correspondientes a la comunicación y notificación de los resultados." sqref="A111:A113 AQ111:AQ113 A92:A96 AQ92:AQ95"/>
    <dataValidation allowBlank="1" showInputMessage="1" showErrorMessage="1" promptTitle="PLAN DE DESARROLLO" prompt="Diligencie estos campos a mano, cuando se imprima el protocolo y se concerte el Plan de Desarrollo Personal y Profesional resultante de la segunda valoración, después de la notificación final." sqref="B113"/>
    <dataValidation allowBlank="1" showInputMessage="1" showErrorMessage="1" promptTitle="NOTIFICACIÓN" prompt="Diligencie estos campos a mano, cuando imprima el protocolo para las firmas correspondientes a la notificación de los resultados de los resultados finales (Después de la segunda valoración)." sqref="C92:U92 V92:V95 B92:B95 W92:AP92 W95:AP95 C95:M95 B111:B112 V111:V112 U95"/>
    <dataValidation type="decimal" allowBlank="1" showInputMessage="1" showErrorMessage="1" promptTitle="PUNTAJE COMPETENCIAS" prompt="Digite el puntaje asignado a cada competencia funcional en la primera valoración (entre 1 y 100)." sqref="AJ48:AL50">
      <formula1>1</formula1>
      <formula2>100</formula2>
    </dataValidation>
    <dataValidation allowBlank="1" showInputMessage="1" showErrorMessage="1" promptTitle="Código DANE" prompt="Digite el código DANE de 12 dígitos que identifica la institución educativa." sqref="AA11"/>
    <dataValidation type="list" allowBlank="1" showInputMessage="1" showErrorMessage="1" sqref="AM11:AP11">
      <formula1>$AT$36:$AT$37</formula1>
    </dataValidation>
    <dataValidation type="whole" allowBlank="1" showInputMessage="1" showErrorMessage="1" promptTitle="NÚMERO DE DOCUMENTO" prompt="Escriba el número de documento sin comas ni puntos. Ejemplo: 79999888" sqref="K7">
      <formula1>1000</formula1>
      <formula2>10000000000</formula2>
    </dataValidation>
    <dataValidation allowBlank="1" showInputMessage="1" showErrorMessage="1" promptTitle="NOMBRES Y APELLIDOS EVALUADO" prompt="Escriba los nombres y apellidos completos del docente evaluado." sqref="T7"/>
    <dataValidation allowBlank="1" showInputMessage="1" showErrorMessage="1" promptTitle="SUMA PONDERACION ÁREAS GESTIÓN" prompt="Debe ser igual a 70" sqref="A43"/>
    <dataValidation allowBlank="1" showInputMessage="1" showErrorMessage="1" promptTitle="CONTRIBUCIONES INDIVIDUALES" prompt="Escriba las contribuciones individuales definidas para el proceso." sqref="U35:AI42 L37:L41"/>
    <dataValidation type="decimal" allowBlank="1" showInputMessage="1" showErrorMessage="1" promptTitle="PORCENTAJE GESTIÓN COMUNITARIA" prompt="Escriba el porcentaje asignado a la Gestión Comunitaria (la suma de los porcentajes asignados a las áreas de gestión debe ser igual a 70)." sqref="A42">
      <formula1>1</formula1>
      <formula2>70</formula2>
    </dataValidation>
    <dataValidation type="decimal" allowBlank="1" showInputMessage="1" showErrorMessage="1" promptTitle="PORCENTAJE GESTIÓN ADMIN." prompt="Escriba el porcentaje asignado a la Gestión Administrativa (la suma de los porcentajes asignados a las áreas de gestión debe ser igual a 70)." sqref="A40">
      <formula1>1</formula1>
      <formula2>70</formula2>
    </dataValidation>
    <dataValidation type="decimal" allowBlank="1" showInputMessage="1" showErrorMessage="1" promptTitle="PORCENTAJE GESTIÓN ACADÉMICA" prompt="Escriba el porcentaje asignado a la Gestión Académica (la suma de los porcentajes asignados a las áreas de gestión debe ser igual a 70)." sqref="A38">
      <formula1>1</formula1>
      <formula2>70</formula2>
    </dataValidation>
    <dataValidation allowBlank="1" showInputMessage="1" showErrorMessage="1" promptTitle="NOMBRES Y APELLIDOS EVALUADOR" prompt="Escriba los nombres y apellidos completos del evaluador." sqref="T17"/>
    <dataValidation type="whole" allowBlank="1" showInputMessage="1" showErrorMessage="1" sqref="K17">
      <formula1>1000</formula1>
      <formula2>10000000000</formula2>
    </dataValidation>
    <dataValidation type="whole" operator="greaterThanOrEqual" allowBlank="1" showInputMessage="1" showErrorMessage="1" errorTitle="Error de año" error="Sólo se aceptan años desde 2008" promptTitle="AÑO EVALUACIÓN" prompt="Escriba el año escolar objeto de evaluación." sqref="D26">
      <formula1>2008</formula1>
    </dataValidation>
    <dataValidation type="list" allowBlank="1" showInputMessage="1" showErrorMessage="1" sqref="G18 G8">
      <formula1>$AS$36:$AS$37</formula1>
    </dataValidation>
    <dataValidation type="decimal" errorStyle="information" allowBlank="1" showInputMessage="1" showErrorMessage="1" errorTitle="ERROR EN EL PUNTAJE" error="El puntaje debe estar entre 1 y 100." promptTitle="PUNTAJE COMPETENCIAS" prompt="Digite el puntaje asignado a cada competencia funcional en la primera valoración (entre 1 y 100)." sqref="AJ35:AJ42">
      <formula1>1</formula1>
      <formula2>100</formula2>
    </dataValidation>
    <dataValidation type="list" allowBlank="1" showInputMessage="1" showErrorMessage="1" sqref="AG14:AP14">
      <formula1>$AU$36:$AU$39</formula1>
    </dataValidation>
    <dataValidation type="list" allowBlank="1" showInputMessage="1" showErrorMessage="1" sqref="B101:T108">
      <formula1>$AV$32:$AV$46</formula1>
    </dataValidation>
    <dataValidation type="list" allowBlank="1" showInputMessage="1" showErrorMessage="1" promptTitle="COMPETENCIAS COMPORTAMENTALES" prompt="Seleccione las tres (3) competencias comportamentales concertadas para la evaluación." sqref="A48:AI48 A49:AI49 A50:AI50">
      <formula1>$AV$32:$AV$38</formula1>
    </dataValidation>
    <dataValidation allowBlank="1" showInputMessage="1" showErrorMessage="1" promptTitle="ESTRATEGIAS Y ACCIONES" prompt="Consigne las estrategias y acciones concertadas para impulsar el mejoramiento personal y profesional del docente evaluado. No necesariamente deben ser una para cada competencia; es posible plantear estrategias que impacten más de una competencia." sqref="V101:V108"/>
  </dataValidations>
  <printOptions horizontalCentered="1" verticalCentered="1"/>
  <pageMargins left="0.19685039370078741" right="0.11811023622047245" top="7.874015748031496E-2" bottom="7.874015748031496E-2" header="0.31496062992125984" footer="0.31496062992125984"/>
  <pageSetup scale="90" orientation="portrait" r:id="rId1"/>
  <rowBreaks count="1" manualBreakCount="1">
    <brk id="58" max="42" man="1"/>
  </rowBreaks>
  <colBreaks count="1" manualBreakCount="1">
    <brk id="44" max="114" man="1"/>
  </colBreaks>
  <ignoredErrors>
    <ignoredError sqref="AO35 AM39 AO39 AM41 AO41 AH56 AJ53 AM48 AO48 AO43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pageSetUpPr autoPageBreaks="0"/>
  </sheetPr>
  <dimension ref="A1:BC159"/>
  <sheetViews>
    <sheetView showGridLines="0" showRowColHeaders="0" showZeros="0" tabSelected="1" view="pageBreakPreview" zoomScale="87" zoomScaleNormal="87" zoomScaleSheetLayoutView="87" workbookViewId="0">
      <selection activeCell="AZ26" sqref="AZ26"/>
    </sheetView>
  </sheetViews>
  <sheetFormatPr baseColWidth="10" defaultColWidth="11.42578125" defaultRowHeight="12" zeroHeight="1" x14ac:dyDescent="0.2"/>
  <cols>
    <col min="1" max="1" width="0.5703125" style="1" customWidth="1"/>
    <col min="2" max="5" width="2.7109375" style="1" customWidth="1"/>
    <col min="6" max="6" width="0.5703125" style="1" customWidth="1"/>
    <col min="7" max="7" width="2.7109375" style="1" customWidth="1"/>
    <col min="8" max="8" width="3" style="1" customWidth="1"/>
    <col min="9" max="9" width="0.5703125" style="1" customWidth="1"/>
    <col min="10" max="10" width="2.7109375" style="1" customWidth="1"/>
    <col min="11" max="11" width="3" style="1" customWidth="1"/>
    <col min="12" max="15" width="2.7109375" style="1" customWidth="1"/>
    <col min="16" max="16" width="3.28515625" style="1" customWidth="1"/>
    <col min="17" max="22" width="2.7109375" style="1" customWidth="1"/>
    <col min="23" max="23" width="0.5703125" style="1" customWidth="1"/>
    <col min="24" max="25" width="2.7109375" style="1" customWidth="1"/>
    <col min="26" max="26" width="0.5703125" style="1" customWidth="1"/>
    <col min="27" max="30" width="2.7109375" style="1" customWidth="1"/>
    <col min="31" max="31" width="0.5703125" style="1" customWidth="1"/>
    <col min="32" max="32" width="3.140625" style="1" customWidth="1"/>
    <col min="33" max="37" width="2.7109375" style="1" customWidth="1"/>
    <col min="38" max="38" width="0.5703125" style="1" customWidth="1"/>
    <col min="39" max="42" width="2.7109375" style="1" customWidth="1"/>
    <col min="43" max="43" width="0.5703125" style="1" customWidth="1"/>
    <col min="44" max="44" width="1.5703125" style="1" hidden="1" customWidth="1"/>
    <col min="45" max="45" width="10.5703125" style="38" hidden="1" customWidth="1"/>
    <col min="46" max="46" width="5.28515625" style="38" hidden="1" customWidth="1"/>
    <col min="47" max="47" width="10.42578125" style="38" hidden="1" customWidth="1"/>
    <col min="48" max="48" width="30.28515625" style="38" hidden="1" customWidth="1"/>
    <col min="49" max="55" width="11.42578125" style="38" customWidth="1"/>
    <col min="56" max="16384" width="11.42578125" style="1"/>
  </cols>
  <sheetData>
    <row r="1" spans="1:49" ht="12.75" customHeight="1" x14ac:dyDescent="0.2">
      <c r="A1" s="79"/>
      <c r="B1" s="79"/>
      <c r="C1" s="79"/>
      <c r="D1" s="79"/>
      <c r="E1" s="79"/>
      <c r="F1" s="79"/>
      <c r="G1" s="80" t="s">
        <v>0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 t="s">
        <v>87</v>
      </c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74"/>
      <c r="AS1" s="39"/>
      <c r="AT1" s="39"/>
      <c r="AU1" s="39"/>
      <c r="AV1" s="39"/>
      <c r="AW1" s="39"/>
    </row>
    <row r="2" spans="1:49" ht="12.75" customHeight="1" x14ac:dyDescent="0.2">
      <c r="A2" s="79"/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74"/>
      <c r="AS2" s="39"/>
      <c r="AT2" s="39"/>
      <c r="AU2" s="39"/>
      <c r="AV2" s="39"/>
      <c r="AW2" s="39"/>
    </row>
    <row r="3" spans="1:49" ht="12.75" customHeight="1" x14ac:dyDescent="0.2">
      <c r="A3" s="79"/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74"/>
      <c r="AS3" s="39"/>
      <c r="AT3" s="39"/>
      <c r="AU3" s="39"/>
      <c r="AV3" s="39"/>
      <c r="AW3" s="39"/>
    </row>
    <row r="4" spans="1:49" ht="6" customHeight="1" thickBo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74"/>
      <c r="AS4" s="39"/>
      <c r="AT4" s="39"/>
      <c r="AU4" s="39"/>
      <c r="AV4" s="39"/>
      <c r="AW4" s="39"/>
    </row>
    <row r="5" spans="1:49" ht="15" customHeight="1" thickBot="1" x14ac:dyDescent="0.25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  <c r="AR5" s="74"/>
      <c r="AS5" s="39"/>
      <c r="AT5" s="39"/>
      <c r="AU5" s="39"/>
      <c r="AV5" s="39"/>
      <c r="AW5" s="39"/>
    </row>
    <row r="6" spans="1:49" ht="15" customHeight="1" thickBot="1" x14ac:dyDescent="0.25">
      <c r="A6" s="83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  <c r="AR6" s="74"/>
      <c r="AS6" s="39"/>
      <c r="AT6" s="39"/>
      <c r="AU6" s="39"/>
      <c r="AV6" s="39"/>
      <c r="AW6" s="39"/>
    </row>
    <row r="7" spans="1:49" ht="2.25" customHeight="1" x14ac:dyDescent="0.2">
      <c r="A7" s="86"/>
      <c r="B7" s="89" t="s">
        <v>4</v>
      </c>
      <c r="C7" s="89"/>
      <c r="D7" s="89"/>
      <c r="E7" s="89"/>
      <c r="F7" s="95"/>
      <c r="G7" s="95"/>
      <c r="H7" s="95"/>
      <c r="I7" s="96"/>
      <c r="J7" s="97" t="s">
        <v>5</v>
      </c>
      <c r="K7" s="100"/>
      <c r="L7" s="101"/>
      <c r="M7" s="101"/>
      <c r="N7" s="101"/>
      <c r="O7" s="102"/>
      <c r="P7" s="109" t="s">
        <v>6</v>
      </c>
      <c r="Q7" s="89"/>
      <c r="R7" s="89"/>
      <c r="S7" s="89"/>
      <c r="T7" s="126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8"/>
      <c r="AR7" s="74"/>
      <c r="AS7" s="39"/>
      <c r="AT7" s="39"/>
      <c r="AU7" s="39"/>
      <c r="AV7" s="39"/>
      <c r="AW7" s="39"/>
    </row>
    <row r="8" spans="1:49" ht="15" customHeight="1" x14ac:dyDescent="0.2">
      <c r="A8" s="87"/>
      <c r="B8" s="90"/>
      <c r="C8" s="90"/>
      <c r="D8" s="90"/>
      <c r="E8" s="90"/>
      <c r="F8" s="2"/>
      <c r="G8" s="135"/>
      <c r="H8" s="136"/>
      <c r="I8" s="2"/>
      <c r="J8" s="98"/>
      <c r="K8" s="103"/>
      <c r="L8" s="104"/>
      <c r="M8" s="104"/>
      <c r="N8" s="104"/>
      <c r="O8" s="105"/>
      <c r="P8" s="110"/>
      <c r="Q8" s="90"/>
      <c r="R8" s="90"/>
      <c r="S8" s="90"/>
      <c r="T8" s="129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1"/>
      <c r="AR8" s="74"/>
      <c r="AS8" s="39"/>
      <c r="AT8" s="39"/>
      <c r="AU8" s="39"/>
      <c r="AV8" s="39"/>
      <c r="AW8" s="39"/>
    </row>
    <row r="9" spans="1:49" ht="2.25" customHeight="1" x14ac:dyDescent="0.2">
      <c r="A9" s="88"/>
      <c r="B9" s="91"/>
      <c r="C9" s="91"/>
      <c r="D9" s="91"/>
      <c r="E9" s="91"/>
      <c r="F9" s="137"/>
      <c r="G9" s="137"/>
      <c r="H9" s="137"/>
      <c r="I9" s="138"/>
      <c r="J9" s="99"/>
      <c r="K9" s="106"/>
      <c r="L9" s="107"/>
      <c r="M9" s="107"/>
      <c r="N9" s="107"/>
      <c r="O9" s="108"/>
      <c r="P9" s="111"/>
      <c r="Q9" s="91"/>
      <c r="R9" s="91"/>
      <c r="S9" s="91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4"/>
      <c r="AR9" s="74"/>
      <c r="AS9" s="39"/>
      <c r="AT9" s="39"/>
      <c r="AU9" s="39"/>
      <c r="AV9" s="39"/>
      <c r="AW9" s="39"/>
    </row>
    <row r="10" spans="1:49" s="4" customFormat="1" ht="2.25" customHeight="1" x14ac:dyDescent="0.2">
      <c r="A10" s="112"/>
      <c r="B10" s="113" t="s">
        <v>8</v>
      </c>
      <c r="C10" s="113"/>
      <c r="D10" s="113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  <c r="U10" s="116"/>
      <c r="V10" s="117"/>
      <c r="W10" s="42"/>
      <c r="X10" s="153" t="s">
        <v>9</v>
      </c>
      <c r="Y10" s="153"/>
      <c r="Z10" s="139"/>
      <c r="AA10" s="139"/>
      <c r="AB10" s="139"/>
      <c r="AC10" s="139"/>
      <c r="AD10" s="139"/>
      <c r="AE10" s="139"/>
      <c r="AF10" s="139"/>
      <c r="AG10" s="139"/>
      <c r="AH10" s="139"/>
      <c r="AI10" s="156"/>
      <c r="AJ10" s="147" t="s">
        <v>10</v>
      </c>
      <c r="AK10" s="148"/>
      <c r="AL10" s="139"/>
      <c r="AM10" s="139"/>
      <c r="AN10" s="139"/>
      <c r="AO10" s="139"/>
      <c r="AP10" s="139"/>
      <c r="AQ10" s="140"/>
      <c r="AS10" s="39"/>
      <c r="AT10" s="39"/>
      <c r="AU10" s="39"/>
      <c r="AV10" s="39"/>
      <c r="AW10" s="39"/>
    </row>
    <row r="11" spans="1:49" s="4" customFormat="1" ht="15" customHeight="1" x14ac:dyDescent="0.2">
      <c r="A11" s="87"/>
      <c r="B11" s="90"/>
      <c r="C11" s="90"/>
      <c r="D11" s="90"/>
      <c r="E11" s="90"/>
      <c r="F11" s="11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20"/>
      <c r="U11" s="120"/>
      <c r="V11" s="121"/>
      <c r="W11" s="43"/>
      <c r="X11" s="154"/>
      <c r="Y11" s="154"/>
      <c r="Z11" s="55"/>
      <c r="AA11" s="92"/>
      <c r="AB11" s="427"/>
      <c r="AC11" s="427"/>
      <c r="AD11" s="427"/>
      <c r="AE11" s="427"/>
      <c r="AF11" s="427"/>
      <c r="AG11" s="427"/>
      <c r="AH11" s="428"/>
      <c r="AI11" s="56"/>
      <c r="AJ11" s="149"/>
      <c r="AK11" s="150"/>
      <c r="AL11" s="31"/>
      <c r="AM11" s="141"/>
      <c r="AN11" s="142"/>
      <c r="AO11" s="142"/>
      <c r="AP11" s="143"/>
      <c r="AQ11" s="32"/>
      <c r="AS11" s="39"/>
      <c r="AT11" s="39"/>
      <c r="AU11" s="39"/>
      <c r="AV11" s="39"/>
      <c r="AW11" s="39"/>
    </row>
    <row r="12" spans="1:49" s="4" customFormat="1" ht="2.25" customHeight="1" x14ac:dyDescent="0.2">
      <c r="A12" s="88"/>
      <c r="B12" s="91"/>
      <c r="C12" s="91"/>
      <c r="D12" s="91"/>
      <c r="E12" s="91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  <c r="U12" s="124"/>
      <c r="V12" s="125"/>
      <c r="W12" s="44"/>
      <c r="X12" s="155"/>
      <c r="Y12" s="155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51"/>
      <c r="AK12" s="152"/>
      <c r="AL12" s="144"/>
      <c r="AM12" s="144"/>
      <c r="AN12" s="144"/>
      <c r="AO12" s="144"/>
      <c r="AP12" s="144"/>
      <c r="AQ12" s="146"/>
      <c r="AS12" s="39"/>
      <c r="AT12" s="39"/>
      <c r="AU12" s="39"/>
      <c r="AV12" s="39"/>
      <c r="AW12" s="39"/>
    </row>
    <row r="13" spans="1:49" ht="2.25" customHeight="1" x14ac:dyDescent="0.2">
      <c r="A13" s="112"/>
      <c r="B13" s="113" t="s">
        <v>12</v>
      </c>
      <c r="C13" s="113"/>
      <c r="D13" s="113"/>
      <c r="E13" s="113"/>
      <c r="F13" s="429" t="s">
        <v>13</v>
      </c>
      <c r="G13" s="182"/>
      <c r="H13" s="182"/>
      <c r="I13" s="182"/>
      <c r="J13" s="182"/>
      <c r="K13" s="182"/>
      <c r="L13" s="182"/>
      <c r="M13" s="182"/>
      <c r="N13" s="183"/>
      <c r="O13" s="207" t="s">
        <v>14</v>
      </c>
      <c r="P13" s="113"/>
      <c r="Q13" s="113"/>
      <c r="R13" s="209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1"/>
      <c r="AD13" s="215" t="s">
        <v>15</v>
      </c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9"/>
      <c r="AR13" s="74"/>
      <c r="AS13" s="39"/>
      <c r="AT13" s="39"/>
      <c r="AU13" s="39"/>
      <c r="AV13" s="39"/>
      <c r="AW13" s="39"/>
    </row>
    <row r="14" spans="1:49" ht="15" customHeight="1" x14ac:dyDescent="0.2">
      <c r="A14" s="87"/>
      <c r="B14" s="90"/>
      <c r="C14" s="90"/>
      <c r="D14" s="90"/>
      <c r="E14" s="90"/>
      <c r="F14" s="430"/>
      <c r="G14" s="184"/>
      <c r="H14" s="184"/>
      <c r="I14" s="184"/>
      <c r="J14" s="184"/>
      <c r="K14" s="184"/>
      <c r="L14" s="184"/>
      <c r="M14" s="184"/>
      <c r="N14" s="185"/>
      <c r="O14" s="110"/>
      <c r="P14" s="90"/>
      <c r="Q14" s="90"/>
      <c r="R14" s="129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212"/>
      <c r="AD14" s="216"/>
      <c r="AE14" s="217"/>
      <c r="AF14" s="217"/>
      <c r="AG14" s="135"/>
      <c r="AH14" s="214"/>
      <c r="AI14" s="214"/>
      <c r="AJ14" s="214"/>
      <c r="AK14" s="214"/>
      <c r="AL14" s="214"/>
      <c r="AM14" s="214"/>
      <c r="AN14" s="214"/>
      <c r="AO14" s="214"/>
      <c r="AP14" s="136"/>
      <c r="AQ14" s="30"/>
      <c r="AR14" s="74"/>
      <c r="AS14" s="39"/>
      <c r="AT14" s="39"/>
      <c r="AU14" s="39"/>
      <c r="AV14" s="39"/>
      <c r="AW14" s="39"/>
    </row>
    <row r="15" spans="1:49" ht="2.25" customHeight="1" thickBot="1" x14ac:dyDescent="0.25">
      <c r="A15" s="180"/>
      <c r="B15" s="181"/>
      <c r="C15" s="181"/>
      <c r="D15" s="181"/>
      <c r="E15" s="181"/>
      <c r="F15" s="431"/>
      <c r="G15" s="186"/>
      <c r="H15" s="186"/>
      <c r="I15" s="186"/>
      <c r="J15" s="186"/>
      <c r="K15" s="186"/>
      <c r="L15" s="186"/>
      <c r="M15" s="186"/>
      <c r="N15" s="187"/>
      <c r="O15" s="208"/>
      <c r="P15" s="181"/>
      <c r="Q15" s="181"/>
      <c r="R15" s="167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213"/>
      <c r="AD15" s="218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1"/>
      <c r="AR15" s="74"/>
      <c r="AS15" s="39"/>
      <c r="AT15" s="39"/>
      <c r="AU15" s="39"/>
      <c r="AV15" s="39"/>
      <c r="AW15" s="39"/>
    </row>
    <row r="16" spans="1:49" ht="15" customHeight="1" thickBot="1" x14ac:dyDescent="0.25">
      <c r="A16" s="83" t="s">
        <v>17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5"/>
      <c r="AR16" s="74"/>
      <c r="AS16" s="39"/>
      <c r="AT16" s="39"/>
      <c r="AU16" s="39"/>
      <c r="AV16" s="39"/>
      <c r="AW16" s="39"/>
    </row>
    <row r="17" spans="1:55" ht="2.25" customHeight="1" x14ac:dyDescent="0.2">
      <c r="A17" s="172"/>
      <c r="B17" s="175" t="s">
        <v>4</v>
      </c>
      <c r="C17" s="175"/>
      <c r="D17" s="175"/>
      <c r="E17" s="175"/>
      <c r="F17" s="95"/>
      <c r="G17" s="95"/>
      <c r="H17" s="95"/>
      <c r="I17" s="96"/>
      <c r="J17" s="97" t="s">
        <v>5</v>
      </c>
      <c r="K17" s="100"/>
      <c r="L17" s="101"/>
      <c r="M17" s="101"/>
      <c r="N17" s="101"/>
      <c r="O17" s="102"/>
      <c r="P17" s="109" t="s">
        <v>6</v>
      </c>
      <c r="Q17" s="162"/>
      <c r="R17" s="162"/>
      <c r="S17" s="162"/>
      <c r="T17" s="12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16"/>
      <c r="AQ17" s="417"/>
      <c r="AR17" s="74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</row>
    <row r="18" spans="1:55" ht="15" customHeight="1" x14ac:dyDescent="0.2">
      <c r="A18" s="173"/>
      <c r="B18" s="176"/>
      <c r="C18" s="176"/>
      <c r="D18" s="176"/>
      <c r="E18" s="176"/>
      <c r="F18" s="2"/>
      <c r="G18" s="135"/>
      <c r="H18" s="136"/>
      <c r="I18" s="2"/>
      <c r="J18" s="157"/>
      <c r="K18" s="103"/>
      <c r="L18" s="104"/>
      <c r="M18" s="104"/>
      <c r="N18" s="104"/>
      <c r="O18" s="105"/>
      <c r="P18" s="163"/>
      <c r="Q18" s="164"/>
      <c r="R18" s="164"/>
      <c r="S18" s="164"/>
      <c r="T18" s="418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19"/>
      <c r="AL18" s="419"/>
      <c r="AM18" s="419"/>
      <c r="AN18" s="419"/>
      <c r="AO18" s="419"/>
      <c r="AP18" s="419"/>
      <c r="AQ18" s="420"/>
      <c r="AR18" s="74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</row>
    <row r="19" spans="1:55" ht="2.25" customHeight="1" thickBot="1" x14ac:dyDescent="0.25">
      <c r="A19" s="174"/>
      <c r="B19" s="177"/>
      <c r="C19" s="177"/>
      <c r="D19" s="177"/>
      <c r="E19" s="177"/>
      <c r="F19" s="188"/>
      <c r="G19" s="188"/>
      <c r="H19" s="188"/>
      <c r="I19" s="189"/>
      <c r="J19" s="158"/>
      <c r="K19" s="159"/>
      <c r="L19" s="160"/>
      <c r="M19" s="160"/>
      <c r="N19" s="160"/>
      <c r="O19" s="161"/>
      <c r="P19" s="165"/>
      <c r="Q19" s="166"/>
      <c r="R19" s="166"/>
      <c r="S19" s="166"/>
      <c r="T19" s="421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422"/>
      <c r="AK19" s="422"/>
      <c r="AL19" s="422"/>
      <c r="AM19" s="422"/>
      <c r="AN19" s="422"/>
      <c r="AO19" s="422"/>
      <c r="AP19" s="422"/>
      <c r="AQ19" s="423"/>
      <c r="AR19" s="74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 ht="9" customHeight="1" thickBot="1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74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</row>
    <row r="21" spans="1:55" ht="15" customHeight="1" thickBot="1" x14ac:dyDescent="0.25">
      <c r="A21" s="83" t="s">
        <v>18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74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</row>
    <row r="22" spans="1:55" ht="2.25" customHeight="1" x14ac:dyDescent="0.2">
      <c r="A22" s="191" t="s">
        <v>19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3"/>
      <c r="AR22" s="74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 ht="12" customHeight="1" x14ac:dyDescent="0.2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6"/>
      <c r="AR23" s="74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</row>
    <row r="24" spans="1:55" ht="2.25" customHeight="1" thickBot="1" x14ac:dyDescent="0.2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9"/>
      <c r="AR24" s="74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</row>
    <row r="25" spans="1:55" ht="2.25" customHeight="1" x14ac:dyDescent="0.15">
      <c r="A25" s="172"/>
      <c r="B25" s="226" t="s">
        <v>20</v>
      </c>
      <c r="C25" s="226"/>
      <c r="D25" s="229"/>
      <c r="E25" s="229"/>
      <c r="F25" s="27"/>
      <c r="G25" s="200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2"/>
      <c r="AR25" s="74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</row>
    <row r="26" spans="1:55" ht="15" customHeight="1" x14ac:dyDescent="0.2">
      <c r="A26" s="173"/>
      <c r="B26" s="227"/>
      <c r="C26" s="227"/>
      <c r="D26" s="424">
        <v>2017</v>
      </c>
      <c r="E26" s="425"/>
      <c r="F26" s="27"/>
      <c r="G26" s="232" t="s">
        <v>21</v>
      </c>
      <c r="H26" s="233"/>
      <c r="I26" s="234">
        <v>42745</v>
      </c>
      <c r="J26" s="235"/>
      <c r="K26" s="235"/>
      <c r="L26" s="235"/>
      <c r="M26" s="236"/>
      <c r="N26" s="232" t="s">
        <v>22</v>
      </c>
      <c r="O26" s="237"/>
      <c r="P26" s="233"/>
      <c r="Q26" s="234">
        <v>43070</v>
      </c>
      <c r="R26" s="235"/>
      <c r="S26" s="235"/>
      <c r="T26" s="236"/>
      <c r="U26" s="242" t="s">
        <v>23</v>
      </c>
      <c r="V26" s="243"/>
      <c r="W26" s="243"/>
      <c r="X26" s="243"/>
      <c r="Y26" s="244"/>
      <c r="Z26" s="413"/>
      <c r="AA26" s="414"/>
      <c r="AB26" s="415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8"/>
      <c r="AR26" s="74"/>
      <c r="AS26" s="39"/>
      <c r="AT26" s="39"/>
      <c r="AU26" s="39"/>
      <c r="AV26" s="59" t="s">
        <v>24</v>
      </c>
      <c r="AW26" s="39"/>
      <c r="AX26" s="39"/>
      <c r="AY26" s="39"/>
      <c r="AZ26" s="39"/>
      <c r="BA26" s="39"/>
      <c r="BB26" s="39"/>
      <c r="BC26" s="39"/>
    </row>
    <row r="27" spans="1:55" ht="2.25" customHeight="1" thickBot="1" x14ac:dyDescent="0.2">
      <c r="A27" s="174"/>
      <c r="B27" s="228"/>
      <c r="C27" s="228"/>
      <c r="D27" s="238"/>
      <c r="E27" s="238"/>
      <c r="F27" s="29"/>
      <c r="G27" s="239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1"/>
      <c r="AR27" s="74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</row>
    <row r="28" spans="1:55" ht="2.25" customHeight="1" x14ac:dyDescent="0.2">
      <c r="A28" s="172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20"/>
      <c r="AR28" s="74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</row>
    <row r="29" spans="1:55" s="4" customFormat="1" ht="15" customHeight="1" x14ac:dyDescent="0.2">
      <c r="A29" s="33"/>
      <c r="B29" s="3"/>
      <c r="C29" s="3"/>
      <c r="D29" s="3"/>
      <c r="E29" s="3"/>
      <c r="F29" s="3"/>
      <c r="G29" s="3"/>
      <c r="H29" s="3"/>
      <c r="I29" s="3"/>
      <c r="J29" s="3"/>
      <c r="K29" s="45"/>
      <c r="L29" s="45"/>
      <c r="M29" s="45"/>
      <c r="N29" s="3"/>
      <c r="O29" s="3"/>
      <c r="P29" s="3"/>
      <c r="Q29" s="3"/>
      <c r="R29" s="3"/>
      <c r="S29" s="3"/>
      <c r="T29" s="3"/>
      <c r="U29" s="3"/>
      <c r="V29" s="3"/>
      <c r="W29" s="3"/>
      <c r="X29" s="45"/>
      <c r="Y29" s="45"/>
      <c r="Z29" s="45"/>
      <c r="AA29" s="45"/>
      <c r="AC29" s="221" t="s">
        <v>25</v>
      </c>
      <c r="AD29" s="221"/>
      <c r="AE29" s="221"/>
      <c r="AF29" s="221"/>
      <c r="AG29" s="221"/>
      <c r="AH29" s="221"/>
      <c r="AI29" s="221"/>
      <c r="AJ29" s="221"/>
      <c r="AK29" s="221"/>
      <c r="AL29" s="221"/>
      <c r="AM29" s="222"/>
      <c r="AN29" s="435">
        <f>(Q26-I26)-Z26</f>
        <v>325</v>
      </c>
      <c r="AO29" s="427"/>
      <c r="AP29" s="428"/>
      <c r="AQ29" s="5"/>
      <c r="AR29" s="74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</row>
    <row r="30" spans="1:55" s="4" customFormat="1" ht="2.25" customHeight="1" thickBot="1" x14ac:dyDescent="0.2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7"/>
      <c r="AR30" s="74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</row>
    <row r="31" spans="1:55" ht="9" customHeight="1" thickBot="1" x14ac:dyDescent="0.25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74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55" s="4" customFormat="1" ht="15" customHeight="1" thickBot="1" x14ac:dyDescent="0.25">
      <c r="A32" s="83" t="s">
        <v>26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74"/>
      <c r="AS32" s="78"/>
      <c r="AT32" s="78"/>
      <c r="AU32" s="78"/>
      <c r="AV32" s="39" t="s">
        <v>27</v>
      </c>
      <c r="AW32" s="78"/>
      <c r="AX32" s="78"/>
      <c r="AY32" s="78"/>
      <c r="AZ32" s="78"/>
      <c r="BA32" s="78"/>
      <c r="BB32" s="78"/>
      <c r="BC32" s="78"/>
    </row>
    <row r="33" spans="1:55" s="4" customFormat="1" ht="18" customHeight="1" x14ac:dyDescent="0.2">
      <c r="A33" s="249" t="s">
        <v>28</v>
      </c>
      <c r="B33" s="250"/>
      <c r="C33" s="250"/>
      <c r="D33" s="250"/>
      <c r="E33" s="250"/>
      <c r="F33" s="251"/>
      <c r="G33" s="255" t="s">
        <v>29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7"/>
      <c r="U33" s="255" t="s">
        <v>30</v>
      </c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7"/>
      <c r="AJ33" s="261" t="s">
        <v>31</v>
      </c>
      <c r="AK33" s="262"/>
      <c r="AL33" s="262"/>
      <c r="AM33" s="262"/>
      <c r="AN33" s="262"/>
      <c r="AO33" s="262"/>
      <c r="AP33" s="262"/>
      <c r="AQ33" s="263"/>
      <c r="AR33" s="74"/>
      <c r="AS33" s="78"/>
      <c r="AT33" s="78"/>
      <c r="AU33" s="78"/>
      <c r="AV33" s="39" t="s">
        <v>32</v>
      </c>
      <c r="AW33" s="78"/>
      <c r="AX33" s="78"/>
      <c r="AY33" s="78"/>
      <c r="AZ33" s="78"/>
      <c r="BA33" s="78"/>
      <c r="BB33" s="78"/>
      <c r="BC33" s="78"/>
    </row>
    <row r="34" spans="1:55" s="4" customFormat="1" ht="18" customHeight="1" x14ac:dyDescent="0.2">
      <c r="A34" s="252"/>
      <c r="B34" s="253"/>
      <c r="C34" s="253"/>
      <c r="D34" s="253"/>
      <c r="E34" s="253"/>
      <c r="F34" s="254"/>
      <c r="G34" s="258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60"/>
      <c r="U34" s="258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60"/>
      <c r="AJ34" s="264" t="s">
        <v>33</v>
      </c>
      <c r="AK34" s="265"/>
      <c r="AL34" s="266"/>
      <c r="AM34" s="267" t="s">
        <v>34</v>
      </c>
      <c r="AN34" s="268"/>
      <c r="AO34" s="269" t="s">
        <v>35</v>
      </c>
      <c r="AP34" s="270"/>
      <c r="AQ34" s="271"/>
      <c r="AR34" s="74"/>
      <c r="AS34" s="78"/>
      <c r="AT34" s="78"/>
      <c r="AU34" s="78"/>
      <c r="AV34" s="39" t="s">
        <v>36</v>
      </c>
      <c r="AW34" s="78"/>
      <c r="AX34" s="78"/>
      <c r="AY34" s="78"/>
      <c r="AZ34" s="78"/>
      <c r="BA34" s="78"/>
      <c r="BB34" s="78"/>
      <c r="BC34" s="78"/>
    </row>
    <row r="35" spans="1:55" ht="42" customHeight="1" x14ac:dyDescent="0.2">
      <c r="A35" s="283" t="s">
        <v>88</v>
      </c>
      <c r="B35" s="284"/>
      <c r="C35" s="284"/>
      <c r="D35" s="284"/>
      <c r="E35" s="284"/>
      <c r="F35" s="285"/>
      <c r="G35" s="436" t="s">
        <v>89</v>
      </c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8"/>
      <c r="U35" s="279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1"/>
      <c r="AJ35" s="282"/>
      <c r="AK35" s="282"/>
      <c r="AL35" s="282"/>
      <c r="AM35" s="293" t="e">
        <f>AVERAGE(AJ35:AL36)</f>
        <v>#DIV/0!</v>
      </c>
      <c r="AN35" s="293"/>
      <c r="AO35" s="293" t="e">
        <f>(AM35*A36)/100</f>
        <v>#DIV/0!</v>
      </c>
      <c r="AP35" s="293"/>
      <c r="AQ35" s="295"/>
      <c r="AR35" s="74"/>
      <c r="AS35" s="39" t="s">
        <v>39</v>
      </c>
      <c r="AT35" s="39" t="s">
        <v>40</v>
      </c>
      <c r="AU35" s="39" t="s">
        <v>41</v>
      </c>
      <c r="AV35" s="39" t="s">
        <v>42</v>
      </c>
      <c r="AW35" s="39"/>
      <c r="AX35" s="39"/>
      <c r="AY35" s="39"/>
      <c r="AZ35" s="39"/>
      <c r="BA35" s="39"/>
      <c r="BB35" s="39"/>
      <c r="BC35" s="39"/>
    </row>
    <row r="36" spans="1:55" ht="42" customHeight="1" x14ac:dyDescent="0.2">
      <c r="A36" s="272">
        <v>20</v>
      </c>
      <c r="B36" s="273"/>
      <c r="C36" s="273"/>
      <c r="D36" s="274" t="s">
        <v>50</v>
      </c>
      <c r="E36" s="274"/>
      <c r="F36" s="275"/>
      <c r="G36" s="276" t="s">
        <v>90</v>
      </c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8"/>
      <c r="U36" s="279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1"/>
      <c r="AJ36" s="282"/>
      <c r="AK36" s="282"/>
      <c r="AL36" s="282"/>
      <c r="AM36" s="293"/>
      <c r="AN36" s="293"/>
      <c r="AO36" s="293"/>
      <c r="AP36" s="293"/>
      <c r="AQ36" s="295"/>
      <c r="AR36" s="74"/>
      <c r="AS36" s="39" t="s">
        <v>7</v>
      </c>
      <c r="AT36" s="39" t="s">
        <v>11</v>
      </c>
      <c r="AU36" s="39" t="s">
        <v>91</v>
      </c>
      <c r="AV36" s="59" t="s">
        <v>45</v>
      </c>
      <c r="AW36" s="39"/>
      <c r="AX36" s="39"/>
      <c r="AY36" s="39"/>
      <c r="AZ36" s="39"/>
      <c r="BA36" s="39"/>
      <c r="BB36" s="39"/>
      <c r="BC36" s="39"/>
    </row>
    <row r="37" spans="1:55" ht="42" customHeight="1" x14ac:dyDescent="0.2">
      <c r="A37" s="283" t="s">
        <v>37</v>
      </c>
      <c r="B37" s="284"/>
      <c r="C37" s="284"/>
      <c r="D37" s="284"/>
      <c r="E37" s="284"/>
      <c r="F37" s="285"/>
      <c r="G37" s="276" t="s">
        <v>46</v>
      </c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  <c r="U37" s="279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1"/>
      <c r="AJ37" s="282"/>
      <c r="AK37" s="282"/>
      <c r="AL37" s="282"/>
      <c r="AM37" s="293" t="e">
        <f>AVERAGE(AJ37:AL38)</f>
        <v>#DIV/0!</v>
      </c>
      <c r="AN37" s="293"/>
      <c r="AO37" s="293" t="e">
        <f>(AM37*A38)/100</f>
        <v>#DIV/0!</v>
      </c>
      <c r="AP37" s="293"/>
      <c r="AQ37" s="295"/>
      <c r="AR37" s="74"/>
      <c r="AS37" s="39" t="s">
        <v>47</v>
      </c>
      <c r="AT37" s="39" t="s">
        <v>48</v>
      </c>
      <c r="AU37" s="39" t="s">
        <v>92</v>
      </c>
      <c r="AV37" s="59" t="s">
        <v>49</v>
      </c>
      <c r="AW37" s="39"/>
      <c r="AX37" s="39"/>
      <c r="AY37" s="39"/>
      <c r="AZ37" s="39"/>
      <c r="BA37" s="39"/>
      <c r="BB37" s="39"/>
      <c r="BC37" s="39"/>
    </row>
    <row r="38" spans="1:55" ht="42" customHeight="1" x14ac:dyDescent="0.2">
      <c r="A38" s="272">
        <v>20</v>
      </c>
      <c r="B38" s="273"/>
      <c r="C38" s="273"/>
      <c r="D38" s="274" t="s">
        <v>50</v>
      </c>
      <c r="E38" s="274"/>
      <c r="F38" s="275"/>
      <c r="G38" s="276" t="s">
        <v>93</v>
      </c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8"/>
      <c r="U38" s="279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1"/>
      <c r="AJ38" s="282"/>
      <c r="AK38" s="282"/>
      <c r="AL38" s="282"/>
      <c r="AM38" s="293"/>
      <c r="AN38" s="293"/>
      <c r="AO38" s="293"/>
      <c r="AP38" s="293"/>
      <c r="AQ38" s="295"/>
      <c r="AR38" s="74"/>
      <c r="AS38" s="39"/>
      <c r="AT38" s="39"/>
      <c r="AU38" s="39" t="s">
        <v>94</v>
      </c>
      <c r="AV38" s="59" t="s">
        <v>53</v>
      </c>
      <c r="AW38" s="39"/>
      <c r="AX38" s="39"/>
      <c r="AY38" s="39"/>
      <c r="AZ38" s="39"/>
      <c r="BA38" s="39"/>
      <c r="BB38" s="39"/>
      <c r="BC38" s="39"/>
    </row>
    <row r="39" spans="1:55" ht="42" customHeight="1" x14ac:dyDescent="0.2">
      <c r="A39" s="283" t="s">
        <v>54</v>
      </c>
      <c r="B39" s="284"/>
      <c r="C39" s="284"/>
      <c r="D39" s="284"/>
      <c r="E39" s="284"/>
      <c r="F39" s="285"/>
      <c r="G39" s="276" t="s">
        <v>95</v>
      </c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8"/>
      <c r="U39" s="279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1"/>
      <c r="AJ39" s="282"/>
      <c r="AK39" s="282"/>
      <c r="AL39" s="282"/>
      <c r="AM39" s="293" t="e">
        <f>AVERAGE(AJ39:AL40)</f>
        <v>#DIV/0!</v>
      </c>
      <c r="AN39" s="293"/>
      <c r="AO39" s="293" t="e">
        <f>(AM39*A40)/100</f>
        <v>#DIV/0!</v>
      </c>
      <c r="AP39" s="293"/>
      <c r="AQ39" s="295"/>
      <c r="AR39" s="74"/>
      <c r="AS39" s="39"/>
      <c r="AT39" s="39"/>
      <c r="AU39" s="39"/>
      <c r="AV39" s="59" t="s">
        <v>89</v>
      </c>
      <c r="AW39" s="39"/>
      <c r="AX39" s="39"/>
      <c r="AY39" s="39"/>
      <c r="AZ39" s="39"/>
      <c r="BA39" s="39"/>
      <c r="BB39" s="39"/>
      <c r="BC39" s="39"/>
    </row>
    <row r="40" spans="1:55" ht="42" customHeight="1" x14ac:dyDescent="0.2">
      <c r="A40" s="272">
        <v>15</v>
      </c>
      <c r="B40" s="273"/>
      <c r="C40" s="273"/>
      <c r="D40" s="274" t="s">
        <v>50</v>
      </c>
      <c r="E40" s="274"/>
      <c r="F40" s="275"/>
      <c r="G40" s="276" t="s">
        <v>96</v>
      </c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8"/>
      <c r="U40" s="279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1"/>
      <c r="AJ40" s="282"/>
      <c r="AK40" s="282"/>
      <c r="AL40" s="282"/>
      <c r="AM40" s="293"/>
      <c r="AN40" s="293"/>
      <c r="AO40" s="293"/>
      <c r="AP40" s="293"/>
      <c r="AQ40" s="295"/>
      <c r="AR40" s="74"/>
      <c r="AS40" s="39"/>
      <c r="AT40" s="39"/>
      <c r="AU40" s="39"/>
      <c r="AV40" s="59" t="s">
        <v>90</v>
      </c>
      <c r="AW40" s="39"/>
      <c r="AX40" s="39"/>
      <c r="AY40" s="39"/>
      <c r="AZ40" s="39"/>
      <c r="BA40" s="39"/>
      <c r="BB40" s="39"/>
      <c r="BC40" s="39"/>
    </row>
    <row r="41" spans="1:55" ht="42" customHeight="1" x14ac:dyDescent="0.2">
      <c r="A41" s="283" t="s">
        <v>58</v>
      </c>
      <c r="B41" s="284"/>
      <c r="C41" s="284"/>
      <c r="D41" s="284"/>
      <c r="E41" s="284"/>
      <c r="F41" s="285"/>
      <c r="G41" s="276" t="s">
        <v>59</v>
      </c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8"/>
      <c r="U41" s="279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1"/>
      <c r="AJ41" s="282"/>
      <c r="AK41" s="282"/>
      <c r="AL41" s="282"/>
      <c r="AM41" s="293" t="e">
        <f>AVERAGE(AJ41:AL42)</f>
        <v>#DIV/0!</v>
      </c>
      <c r="AN41" s="293"/>
      <c r="AO41" s="293" t="e">
        <f>(AM41*A42)/100</f>
        <v>#DIV/0!</v>
      </c>
      <c r="AP41" s="293"/>
      <c r="AQ41" s="295"/>
      <c r="AR41" s="74"/>
      <c r="AS41" s="39"/>
      <c r="AT41" s="39"/>
      <c r="AU41" s="39"/>
      <c r="AV41" s="59" t="s">
        <v>46</v>
      </c>
      <c r="AW41" s="39"/>
      <c r="AX41" s="39"/>
      <c r="AY41" s="39"/>
      <c r="AZ41" s="39"/>
      <c r="BA41" s="39"/>
      <c r="BB41" s="39"/>
      <c r="BC41" s="39"/>
    </row>
    <row r="42" spans="1:55" ht="42" customHeight="1" thickBot="1" x14ac:dyDescent="0.25">
      <c r="A42" s="301">
        <v>15</v>
      </c>
      <c r="B42" s="302"/>
      <c r="C42" s="302"/>
      <c r="D42" s="303" t="s">
        <v>50</v>
      </c>
      <c r="E42" s="303"/>
      <c r="F42" s="304"/>
      <c r="G42" s="305" t="s">
        <v>60</v>
      </c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7"/>
      <c r="U42" s="308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10"/>
      <c r="AJ42" s="311"/>
      <c r="AK42" s="311"/>
      <c r="AL42" s="311"/>
      <c r="AM42" s="294"/>
      <c r="AN42" s="294"/>
      <c r="AO42" s="294"/>
      <c r="AP42" s="294"/>
      <c r="AQ42" s="300"/>
      <c r="AR42" s="74"/>
      <c r="AS42" s="39"/>
      <c r="AT42" s="39"/>
      <c r="AU42" s="39"/>
      <c r="AV42" s="59" t="s">
        <v>97</v>
      </c>
      <c r="AW42" s="39"/>
      <c r="AX42" s="39"/>
      <c r="AY42" s="39"/>
      <c r="AZ42" s="39"/>
      <c r="BA42" s="39"/>
      <c r="BB42" s="39"/>
      <c r="BC42" s="39"/>
    </row>
    <row r="43" spans="1:55" ht="17.25" customHeight="1" thickBot="1" x14ac:dyDescent="0.25">
      <c r="A43" s="312">
        <f>SUM(A36,A38,A40,A42)</f>
        <v>70</v>
      </c>
      <c r="B43" s="313"/>
      <c r="C43" s="313"/>
      <c r="D43" s="314" t="s">
        <v>50</v>
      </c>
      <c r="E43" s="314"/>
      <c r="F43" s="315"/>
      <c r="G43" s="316" t="s">
        <v>61</v>
      </c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8"/>
      <c r="AO43" s="432" t="e">
        <f>SUM(AO35:AQ42)</f>
        <v>#DIV/0!</v>
      </c>
      <c r="AP43" s="433"/>
      <c r="AQ43" s="434"/>
      <c r="AR43" s="74"/>
      <c r="AS43" s="39"/>
      <c r="AT43" s="39"/>
      <c r="AU43" s="39"/>
      <c r="AV43" s="59" t="s">
        <v>95</v>
      </c>
      <c r="AW43" s="39"/>
      <c r="AX43" s="39"/>
      <c r="AY43" s="39"/>
      <c r="AZ43" s="39"/>
      <c r="BA43" s="39"/>
      <c r="BB43" s="39"/>
      <c r="BC43" s="39"/>
    </row>
    <row r="44" spans="1:55" ht="6.75" customHeight="1" thickBot="1" x14ac:dyDescent="0.25">
      <c r="A44" s="74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74"/>
      <c r="AS44" s="39"/>
      <c r="AT44" s="39"/>
      <c r="AU44" s="39"/>
      <c r="AV44" s="59" t="s">
        <v>96</v>
      </c>
      <c r="AW44" s="39"/>
      <c r="AX44" s="39"/>
      <c r="AY44" s="39"/>
      <c r="AZ44" s="39"/>
      <c r="BA44" s="39"/>
      <c r="BB44" s="39"/>
      <c r="BC44" s="39"/>
    </row>
    <row r="45" spans="1:55" ht="15" customHeight="1" thickBot="1" x14ac:dyDescent="0.25">
      <c r="A45" s="83" t="s">
        <v>62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390"/>
      <c r="AK45" s="390"/>
      <c r="AL45" s="390"/>
      <c r="AM45" s="390"/>
      <c r="AN45" s="390"/>
      <c r="AO45" s="390"/>
      <c r="AP45" s="390"/>
      <c r="AQ45" s="426"/>
      <c r="AR45" s="74"/>
      <c r="AS45" s="39"/>
      <c r="AT45" s="39"/>
      <c r="AU45" s="39"/>
      <c r="AV45" s="59" t="s">
        <v>59</v>
      </c>
      <c r="AW45" s="39"/>
      <c r="AX45" s="39"/>
      <c r="AY45" s="39"/>
      <c r="AZ45" s="39"/>
      <c r="BA45" s="39"/>
      <c r="BB45" s="39"/>
      <c r="BC45" s="39"/>
    </row>
    <row r="46" spans="1:55" ht="15" customHeight="1" x14ac:dyDescent="0.2">
      <c r="A46" s="319" t="s">
        <v>29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1"/>
      <c r="AJ46" s="439" t="s">
        <v>31</v>
      </c>
      <c r="AK46" s="439"/>
      <c r="AL46" s="439"/>
      <c r="AM46" s="439"/>
      <c r="AN46" s="439"/>
      <c r="AO46" s="439"/>
      <c r="AP46" s="439"/>
      <c r="AQ46" s="440"/>
      <c r="AR46" s="74"/>
      <c r="AS46" s="39"/>
      <c r="AT46" s="39"/>
      <c r="AU46" s="39"/>
      <c r="AV46" s="59" t="s">
        <v>63</v>
      </c>
      <c r="AW46" s="39"/>
      <c r="AX46" s="39"/>
      <c r="AY46" s="39"/>
      <c r="AZ46" s="39"/>
      <c r="BA46" s="39"/>
      <c r="BB46" s="39"/>
      <c r="BC46" s="39"/>
    </row>
    <row r="47" spans="1:55" ht="15" customHeight="1" x14ac:dyDescent="0.2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4"/>
      <c r="AJ47" s="328" t="s">
        <v>33</v>
      </c>
      <c r="AK47" s="328"/>
      <c r="AL47" s="328"/>
      <c r="AM47" s="328" t="s">
        <v>34</v>
      </c>
      <c r="AN47" s="328"/>
      <c r="AO47" s="328" t="s">
        <v>35</v>
      </c>
      <c r="AP47" s="328"/>
      <c r="AQ47" s="329"/>
      <c r="AR47" s="74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ht="14.25" customHeight="1" x14ac:dyDescent="0.2">
      <c r="A48" s="330" t="s">
        <v>53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2"/>
      <c r="AJ48" s="282"/>
      <c r="AK48" s="282"/>
      <c r="AL48" s="282"/>
      <c r="AM48" s="333" t="e">
        <f>AVERAGE(AJ48:AL50)</f>
        <v>#DIV/0!</v>
      </c>
      <c r="AN48" s="333"/>
      <c r="AO48" s="333" t="e">
        <f>AM48*0.3</f>
        <v>#DIV/0!</v>
      </c>
      <c r="AP48" s="333"/>
      <c r="AQ48" s="335"/>
      <c r="AR48" s="74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  <row r="49" spans="1:55" ht="14.25" customHeight="1" x14ac:dyDescent="0.2">
      <c r="A49" s="330" t="s">
        <v>49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2"/>
      <c r="AJ49" s="282"/>
      <c r="AK49" s="282"/>
      <c r="AL49" s="282"/>
      <c r="AM49" s="333"/>
      <c r="AN49" s="333"/>
      <c r="AO49" s="333"/>
      <c r="AP49" s="333"/>
      <c r="AQ49" s="335"/>
      <c r="AR49" s="74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</row>
    <row r="50" spans="1:55" ht="14.25" customHeight="1" thickBot="1" x14ac:dyDescent="0.25">
      <c r="A50" s="350" t="s">
        <v>45</v>
      </c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2"/>
      <c r="AJ50" s="282"/>
      <c r="AK50" s="282"/>
      <c r="AL50" s="282"/>
      <c r="AM50" s="334"/>
      <c r="AN50" s="334"/>
      <c r="AO50" s="334"/>
      <c r="AP50" s="334"/>
      <c r="AQ50" s="336"/>
      <c r="AR50" s="74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</row>
    <row r="51" spans="1:55" ht="6.75" customHeight="1" thickBot="1" x14ac:dyDescent="0.25">
      <c r="A51" s="74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3"/>
      <c r="AL51" s="353"/>
      <c r="AM51" s="353"/>
      <c r="AN51" s="353"/>
      <c r="AO51" s="353"/>
      <c r="AP51" s="353"/>
      <c r="AQ51" s="353"/>
      <c r="AR51" s="74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</row>
    <row r="52" spans="1:55" s="4" customFormat="1" ht="15" customHeight="1" thickBot="1" x14ac:dyDescent="0.25">
      <c r="A52" s="83" t="s">
        <v>65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354"/>
      <c r="AJ52" s="355" t="s">
        <v>66</v>
      </c>
      <c r="AK52" s="356"/>
      <c r="AL52" s="356"/>
      <c r="AM52" s="356"/>
      <c r="AN52" s="356"/>
      <c r="AO52" s="356"/>
      <c r="AP52" s="356"/>
      <c r="AQ52" s="357"/>
      <c r="AR52" s="74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</row>
    <row r="53" spans="1:55" ht="15" customHeight="1" thickBot="1" x14ac:dyDescent="0.25">
      <c r="A53" s="358" t="s">
        <v>67</v>
      </c>
      <c r="B53" s="356"/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9"/>
      <c r="AJ53" s="360" t="e">
        <f>IF(AO43&gt;0,SUM(AO43,AO48))</f>
        <v>#DIV/0!</v>
      </c>
      <c r="AK53" s="361"/>
      <c r="AL53" s="361"/>
      <c r="AM53" s="361"/>
      <c r="AN53" s="361"/>
      <c r="AO53" s="361"/>
      <c r="AP53" s="361"/>
      <c r="AQ53" s="362"/>
      <c r="AR53" s="74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ht="8.25" customHeight="1" thickBot="1" x14ac:dyDescent="0.25">
      <c r="A54" s="74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74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1:55" ht="2.25" customHeight="1" x14ac:dyDescent="0.2">
      <c r="A55" s="344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6"/>
      <c r="AR55" s="74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 ht="12" customHeight="1" x14ac:dyDescent="0.15">
      <c r="A56" s="363" t="s">
        <v>68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5" t="s">
        <v>69</v>
      </c>
      <c r="S56" s="365"/>
      <c r="T56" s="365"/>
      <c r="U56" s="365"/>
      <c r="V56" s="365"/>
      <c r="W56" s="365"/>
      <c r="X56" s="366"/>
      <c r="Y56" s="6"/>
      <c r="Z56" s="367" t="s">
        <v>70</v>
      </c>
      <c r="AA56" s="365"/>
      <c r="AB56" s="365"/>
      <c r="AC56" s="365"/>
      <c r="AD56" s="365"/>
      <c r="AE56" s="365"/>
      <c r="AF56" s="365"/>
      <c r="AG56" s="366"/>
      <c r="AH56" s="20" t="e">
        <f>AJ53</f>
        <v>#DIV/0!</v>
      </c>
      <c r="AI56" s="367" t="s">
        <v>71</v>
      </c>
      <c r="AJ56" s="365"/>
      <c r="AK56" s="365"/>
      <c r="AL56" s="365"/>
      <c r="AM56" s="365"/>
      <c r="AN56" s="365"/>
      <c r="AO56" s="366"/>
      <c r="AP56" s="7"/>
      <c r="AQ56" s="75"/>
      <c r="AR56" s="74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1:55" ht="2.25" customHeight="1" thickBot="1" x14ac:dyDescent="0.25">
      <c r="A57" s="341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2"/>
      <c r="AH57" s="342"/>
      <c r="AI57" s="342"/>
      <c r="AJ57" s="342"/>
      <c r="AK57" s="342"/>
      <c r="AL57" s="342"/>
      <c r="AM57" s="342"/>
      <c r="AN57" s="342"/>
      <c r="AO57" s="342"/>
      <c r="AP57" s="342"/>
      <c r="AQ57" s="343"/>
      <c r="AR57" s="74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1:55" ht="3.75" customHeight="1" thickBo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74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  <row r="59" spans="1:55" ht="15" customHeight="1" thickBot="1" x14ac:dyDescent="0.25">
      <c r="A59" s="83" t="s">
        <v>98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  <c r="AR59" s="74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</row>
    <row r="60" spans="1:55" ht="12" customHeight="1" x14ac:dyDescent="0.2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6"/>
      <c r="AR60" s="74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ht="12" customHeight="1" x14ac:dyDescent="0.2">
      <c r="A61" s="347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9"/>
      <c r="AR61" s="74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</row>
    <row r="62" spans="1:55" ht="12" customHeight="1" x14ac:dyDescent="0.2">
      <c r="A62" s="347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9"/>
      <c r="AR62" s="74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</row>
    <row r="63" spans="1:55" ht="12" customHeight="1" x14ac:dyDescent="0.2">
      <c r="A63" s="347"/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8"/>
      <c r="AM63" s="348"/>
      <c r="AN63" s="348"/>
      <c r="AO63" s="348"/>
      <c r="AP63" s="348"/>
      <c r="AQ63" s="349"/>
      <c r="AR63" s="74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</row>
    <row r="64" spans="1:55" ht="12" customHeight="1" x14ac:dyDescent="0.2">
      <c r="A64" s="347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48"/>
      <c r="AL64" s="348"/>
      <c r="AM64" s="348"/>
      <c r="AN64" s="348"/>
      <c r="AO64" s="348"/>
      <c r="AP64" s="348"/>
      <c r="AQ64" s="349"/>
      <c r="AR64" s="74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</row>
    <row r="65" spans="1:43" ht="12" customHeight="1" x14ac:dyDescent="0.2">
      <c r="A65" s="347"/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8"/>
      <c r="AL65" s="348"/>
      <c r="AM65" s="348"/>
      <c r="AN65" s="348"/>
      <c r="AO65" s="348"/>
      <c r="AP65" s="348"/>
      <c r="AQ65" s="349"/>
    </row>
    <row r="66" spans="1:43" ht="12" customHeight="1" x14ac:dyDescent="0.2">
      <c r="A66" s="347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9"/>
    </row>
    <row r="67" spans="1:43" ht="12" customHeight="1" x14ac:dyDescent="0.2">
      <c r="A67" s="347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348"/>
      <c r="AN67" s="348"/>
      <c r="AO67" s="348"/>
      <c r="AP67" s="348"/>
      <c r="AQ67" s="349"/>
    </row>
    <row r="68" spans="1:43" ht="12" customHeight="1" x14ac:dyDescent="0.2">
      <c r="A68" s="347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  <c r="AN68" s="348"/>
      <c r="AO68" s="348"/>
      <c r="AP68" s="348"/>
      <c r="AQ68" s="349"/>
    </row>
    <row r="69" spans="1:43" ht="12" customHeight="1" x14ac:dyDescent="0.2">
      <c r="A69" s="347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I69" s="348"/>
      <c r="AJ69" s="348"/>
      <c r="AK69" s="348"/>
      <c r="AL69" s="348"/>
      <c r="AM69" s="348"/>
      <c r="AN69" s="348"/>
      <c r="AO69" s="348"/>
      <c r="AP69" s="348"/>
      <c r="AQ69" s="349"/>
    </row>
    <row r="70" spans="1:43" ht="12" customHeight="1" x14ac:dyDescent="0.2">
      <c r="A70" s="347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I70" s="348"/>
      <c r="AJ70" s="348"/>
      <c r="AK70" s="348"/>
      <c r="AL70" s="348"/>
      <c r="AM70" s="348"/>
      <c r="AN70" s="348"/>
      <c r="AO70" s="348"/>
      <c r="AP70" s="348"/>
      <c r="AQ70" s="349"/>
    </row>
    <row r="71" spans="1:43" ht="12" customHeight="1" x14ac:dyDescent="0.2">
      <c r="A71" s="347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I71" s="348"/>
      <c r="AJ71" s="348"/>
      <c r="AK71" s="348"/>
      <c r="AL71" s="348"/>
      <c r="AM71" s="348"/>
      <c r="AN71" s="348"/>
      <c r="AO71" s="348"/>
      <c r="AP71" s="348"/>
      <c r="AQ71" s="349"/>
    </row>
    <row r="72" spans="1:43" ht="12" customHeight="1" x14ac:dyDescent="0.2">
      <c r="A72" s="347"/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9"/>
    </row>
    <row r="73" spans="1:43" ht="12" customHeight="1" x14ac:dyDescent="0.2">
      <c r="A73" s="347"/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/>
      <c r="AK73" s="348"/>
      <c r="AL73" s="348"/>
      <c r="AM73" s="348"/>
      <c r="AN73" s="348"/>
      <c r="AO73" s="348"/>
      <c r="AP73" s="348"/>
      <c r="AQ73" s="349"/>
    </row>
    <row r="74" spans="1:43" ht="12" customHeight="1" x14ac:dyDescent="0.2">
      <c r="A74" s="347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8"/>
      <c r="AL74" s="348"/>
      <c r="AM74" s="348"/>
      <c r="AN74" s="348"/>
      <c r="AO74" s="348"/>
      <c r="AP74" s="348"/>
      <c r="AQ74" s="349"/>
    </row>
    <row r="75" spans="1:43" ht="12" customHeight="1" x14ac:dyDescent="0.2">
      <c r="A75" s="347"/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I75" s="348"/>
      <c r="AJ75" s="348"/>
      <c r="AK75" s="348"/>
      <c r="AL75" s="348"/>
      <c r="AM75" s="348"/>
      <c r="AN75" s="348"/>
      <c r="AO75" s="348"/>
      <c r="AP75" s="348"/>
      <c r="AQ75" s="349"/>
    </row>
    <row r="76" spans="1:43" ht="12" customHeight="1" x14ac:dyDescent="0.2">
      <c r="A76" s="347"/>
      <c r="B76" s="348"/>
      <c r="C76" s="348"/>
      <c r="D76" s="348"/>
      <c r="E76" s="348"/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I76" s="348"/>
      <c r="AJ76" s="348"/>
      <c r="AK76" s="348"/>
      <c r="AL76" s="348"/>
      <c r="AM76" s="348"/>
      <c r="AN76" s="348"/>
      <c r="AO76" s="348"/>
      <c r="AP76" s="348"/>
      <c r="AQ76" s="349"/>
    </row>
    <row r="77" spans="1:43" ht="12" customHeight="1" x14ac:dyDescent="0.2">
      <c r="A77" s="347"/>
      <c r="B77" s="348"/>
      <c r="C77" s="348"/>
      <c r="D77" s="348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348"/>
      <c r="AM77" s="348"/>
      <c r="AN77" s="348"/>
      <c r="AO77" s="348"/>
      <c r="AP77" s="348"/>
      <c r="AQ77" s="349"/>
    </row>
    <row r="78" spans="1:43" ht="12" customHeight="1" x14ac:dyDescent="0.2">
      <c r="A78" s="347"/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I78" s="348"/>
      <c r="AJ78" s="348"/>
      <c r="AK78" s="348"/>
      <c r="AL78" s="348"/>
      <c r="AM78" s="348"/>
      <c r="AN78" s="348"/>
      <c r="AO78" s="348"/>
      <c r="AP78" s="348"/>
      <c r="AQ78" s="349"/>
    </row>
    <row r="79" spans="1:43" ht="12" customHeight="1" x14ac:dyDescent="0.2">
      <c r="A79" s="347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I79" s="348"/>
      <c r="AJ79" s="348"/>
      <c r="AK79" s="348"/>
      <c r="AL79" s="348"/>
      <c r="AM79" s="348"/>
      <c r="AN79" s="348"/>
      <c r="AO79" s="348"/>
      <c r="AP79" s="348"/>
      <c r="AQ79" s="349"/>
    </row>
    <row r="80" spans="1:43" ht="12" customHeight="1" x14ac:dyDescent="0.2">
      <c r="A80" s="347"/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348"/>
      <c r="AL80" s="348"/>
      <c r="AM80" s="348"/>
      <c r="AN80" s="348"/>
      <c r="AO80" s="348"/>
      <c r="AP80" s="348"/>
      <c r="AQ80" s="349"/>
    </row>
    <row r="81" spans="1:43" ht="12" customHeight="1" x14ac:dyDescent="0.2">
      <c r="A81" s="347"/>
      <c r="B81" s="348"/>
      <c r="C81" s="348"/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348"/>
      <c r="AH81" s="348"/>
      <c r="AI81" s="348"/>
      <c r="AJ81" s="348"/>
      <c r="AK81" s="348"/>
      <c r="AL81" s="348"/>
      <c r="AM81" s="348"/>
      <c r="AN81" s="348"/>
      <c r="AO81" s="348"/>
      <c r="AP81" s="348"/>
      <c r="AQ81" s="349"/>
    </row>
    <row r="82" spans="1:43" ht="12" customHeight="1" x14ac:dyDescent="0.2">
      <c r="A82" s="347"/>
      <c r="B82" s="348"/>
      <c r="C82" s="348"/>
      <c r="D82" s="348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I82" s="348"/>
      <c r="AJ82" s="348"/>
      <c r="AK82" s="348"/>
      <c r="AL82" s="348"/>
      <c r="AM82" s="348"/>
      <c r="AN82" s="348"/>
      <c r="AO82" s="348"/>
      <c r="AP82" s="348"/>
      <c r="AQ82" s="349"/>
    </row>
    <row r="83" spans="1:43" ht="12" customHeight="1" x14ac:dyDescent="0.2">
      <c r="A83" s="347"/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48"/>
      <c r="AJ83" s="348"/>
      <c r="AK83" s="348"/>
      <c r="AL83" s="348"/>
      <c r="AM83" s="348"/>
      <c r="AN83" s="348"/>
      <c r="AO83" s="348"/>
      <c r="AP83" s="348"/>
      <c r="AQ83" s="349"/>
    </row>
    <row r="84" spans="1:43" ht="12" customHeight="1" x14ac:dyDescent="0.2">
      <c r="A84" s="347"/>
      <c r="B84" s="348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  <c r="AN84" s="348"/>
      <c r="AO84" s="348"/>
      <c r="AP84" s="348"/>
      <c r="AQ84" s="349"/>
    </row>
    <row r="85" spans="1:43" ht="12" customHeight="1" x14ac:dyDescent="0.2">
      <c r="A85" s="347"/>
      <c r="B85" s="348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I85" s="348"/>
      <c r="AJ85" s="348"/>
      <c r="AK85" s="348"/>
      <c r="AL85" s="348"/>
      <c r="AM85" s="348"/>
      <c r="AN85" s="348"/>
      <c r="AO85" s="348"/>
      <c r="AP85" s="348"/>
      <c r="AQ85" s="349"/>
    </row>
    <row r="86" spans="1:43" ht="12" customHeight="1" x14ac:dyDescent="0.2">
      <c r="A86" s="347"/>
      <c r="B86" s="348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348"/>
      <c r="AH86" s="348"/>
      <c r="AI86" s="348"/>
      <c r="AJ86" s="348"/>
      <c r="AK86" s="348"/>
      <c r="AL86" s="348"/>
      <c r="AM86" s="348"/>
      <c r="AN86" s="348"/>
      <c r="AO86" s="348"/>
      <c r="AP86" s="348"/>
      <c r="AQ86" s="349"/>
    </row>
    <row r="87" spans="1:43" ht="12" customHeight="1" x14ac:dyDescent="0.2">
      <c r="A87" s="347"/>
      <c r="B87" s="348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348"/>
      <c r="AI87" s="348"/>
      <c r="AJ87" s="348"/>
      <c r="AK87" s="348"/>
      <c r="AL87" s="348"/>
      <c r="AM87" s="348"/>
      <c r="AN87" s="348"/>
      <c r="AO87" s="348"/>
      <c r="AP87" s="348"/>
      <c r="AQ87" s="349"/>
    </row>
    <row r="88" spans="1:43" ht="12.75" customHeight="1" thickBot="1" x14ac:dyDescent="0.25">
      <c r="A88" s="341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  <c r="AF88" s="342"/>
      <c r="AG88" s="342"/>
      <c r="AH88" s="342"/>
      <c r="AI88" s="342"/>
      <c r="AJ88" s="342"/>
      <c r="AK88" s="342"/>
      <c r="AL88" s="342"/>
      <c r="AM88" s="342"/>
      <c r="AN88" s="342"/>
      <c r="AO88" s="342"/>
      <c r="AP88" s="342"/>
      <c r="AQ88" s="343"/>
    </row>
    <row r="89" spans="1:43" ht="8.25" customHeight="1" thickBot="1" x14ac:dyDescent="0.25">
      <c r="A89" s="74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</row>
    <row r="90" spans="1:43" ht="15" customHeight="1" thickBot="1" x14ac:dyDescent="0.25">
      <c r="A90" s="83" t="s">
        <v>73</v>
      </c>
      <c r="B90" s="84"/>
      <c r="C90" s="84"/>
      <c r="D90" s="84"/>
      <c r="E90" s="84"/>
      <c r="F90" s="84"/>
      <c r="G90" s="84"/>
      <c r="H90" s="390"/>
      <c r="I90" s="390"/>
      <c r="J90" s="390"/>
      <c r="K90" s="390"/>
      <c r="L90" s="390"/>
      <c r="M90" s="390"/>
      <c r="N90" s="390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5"/>
    </row>
    <row r="91" spans="1:43" ht="15" customHeight="1" thickBot="1" x14ac:dyDescent="0.25">
      <c r="A91" s="72"/>
      <c r="B91" s="337" t="s">
        <v>74</v>
      </c>
      <c r="C91" s="337"/>
      <c r="D91" s="337"/>
      <c r="E91" s="337"/>
      <c r="F91" s="337"/>
      <c r="G91" s="337"/>
      <c r="H91" s="395"/>
      <c r="I91" s="441"/>
      <c r="J91" s="441"/>
      <c r="K91" s="441"/>
      <c r="L91" s="441"/>
      <c r="M91" s="441"/>
      <c r="N91" s="442"/>
      <c r="O91" s="337" t="s">
        <v>75</v>
      </c>
      <c r="P91" s="398"/>
      <c r="Q91" s="398"/>
      <c r="R91" s="398"/>
      <c r="S91" s="398"/>
      <c r="T91" s="337">
        <f>T7</f>
        <v>0</v>
      </c>
      <c r="U91" s="33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337"/>
      <c r="AI91" s="337"/>
      <c r="AJ91" s="337"/>
      <c r="AK91" s="337"/>
      <c r="AL91" s="337"/>
      <c r="AM91" s="337"/>
      <c r="AN91" s="337"/>
      <c r="AO91" s="337"/>
      <c r="AP91" s="337"/>
      <c r="AQ91" s="76"/>
    </row>
    <row r="92" spans="1:43" ht="58.5" customHeight="1" x14ac:dyDescent="0.2">
      <c r="A92" s="21"/>
      <c r="B92" s="391" t="s">
        <v>76</v>
      </c>
      <c r="C92" s="391"/>
      <c r="D92" s="391"/>
      <c r="E92" s="391"/>
      <c r="F92" s="391"/>
      <c r="G92" s="391"/>
      <c r="H92" s="392"/>
      <c r="I92" s="392"/>
      <c r="J92" s="392"/>
      <c r="K92" s="392"/>
      <c r="L92" s="392"/>
      <c r="M92" s="392"/>
      <c r="N92" s="392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1"/>
      <c r="AE92" s="391"/>
      <c r="AF92" s="391"/>
      <c r="AG92" s="391"/>
      <c r="AH92" s="391"/>
      <c r="AI92" s="391"/>
      <c r="AJ92" s="391"/>
      <c r="AK92" s="391"/>
      <c r="AL92" s="391"/>
      <c r="AM92" s="391"/>
      <c r="AN92" s="391"/>
      <c r="AO92" s="391"/>
      <c r="AP92" s="391"/>
      <c r="AQ92" s="26"/>
    </row>
    <row r="93" spans="1:43" ht="30" customHeight="1" x14ac:dyDescent="0.2">
      <c r="A93" s="34"/>
      <c r="B93" s="50" t="s">
        <v>99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>
        <f>T7</f>
        <v>0</v>
      </c>
      <c r="N93" s="47"/>
      <c r="O93" s="47"/>
      <c r="P93" s="47"/>
      <c r="Q93" s="47"/>
      <c r="R93" s="47"/>
      <c r="S93" s="47"/>
      <c r="T93" s="47"/>
      <c r="U93" s="48"/>
      <c r="V93" s="51" t="s">
        <v>78</v>
      </c>
      <c r="W93" s="47"/>
      <c r="X93" s="47"/>
      <c r="Y93" s="47"/>
      <c r="Z93" s="47"/>
      <c r="AA93" s="47"/>
      <c r="AB93" s="47"/>
      <c r="AC93" s="47"/>
      <c r="AD93" s="47"/>
      <c r="AE93" s="47">
        <f>T17</f>
        <v>0</v>
      </c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35"/>
    </row>
    <row r="94" spans="1:43" ht="30" customHeight="1" x14ac:dyDescent="0.2">
      <c r="A94" s="22"/>
      <c r="B94" s="70" t="s">
        <v>100</v>
      </c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4"/>
      <c r="Q94" s="445">
        <f>K7</f>
        <v>0</v>
      </c>
      <c r="R94" s="446"/>
      <c r="S94" s="446"/>
      <c r="T94" s="446"/>
      <c r="U94" s="447"/>
      <c r="V94" s="57" t="s">
        <v>80</v>
      </c>
      <c r="W94" s="58"/>
      <c r="X94" s="58"/>
      <c r="Y94" s="58"/>
      <c r="Z94" s="58"/>
      <c r="AA94" s="58"/>
      <c r="AB94" s="53"/>
      <c r="AC94" s="53"/>
      <c r="AD94" s="53"/>
      <c r="AE94" s="53"/>
      <c r="AF94" s="53"/>
      <c r="AG94" s="53"/>
      <c r="AH94" s="338">
        <f>K17</f>
        <v>0</v>
      </c>
      <c r="AI94" s="338"/>
      <c r="AJ94" s="338"/>
      <c r="AK94" s="338"/>
      <c r="AL94" s="338"/>
      <c r="AM94" s="338"/>
      <c r="AN94" s="338"/>
      <c r="AO94" s="338"/>
      <c r="AP94" s="53"/>
      <c r="AQ94" s="23"/>
    </row>
    <row r="95" spans="1:43" ht="24" customHeight="1" thickBot="1" x14ac:dyDescent="0.25">
      <c r="A95" s="24"/>
      <c r="B95" s="73" t="s">
        <v>81</v>
      </c>
      <c r="C95" s="73"/>
      <c r="D95" s="73"/>
      <c r="E95" s="73"/>
      <c r="F95" s="73"/>
      <c r="G95" s="393">
        <f>R13</f>
        <v>0</v>
      </c>
      <c r="H95" s="393"/>
      <c r="I95" s="393"/>
      <c r="J95" s="393"/>
      <c r="K95" s="393"/>
      <c r="L95" s="393"/>
      <c r="M95" s="393"/>
      <c r="N95" s="393"/>
      <c r="O95" s="393"/>
      <c r="P95" s="393"/>
      <c r="Q95" s="452"/>
      <c r="R95" s="453"/>
      <c r="S95" s="453"/>
      <c r="T95" s="453"/>
      <c r="U95" s="453"/>
      <c r="V95" s="453"/>
      <c r="W95" s="453"/>
      <c r="X95" s="453"/>
      <c r="Y95" s="453"/>
      <c r="Z95" s="453"/>
      <c r="AA95" s="454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25"/>
    </row>
    <row r="96" spans="1:43" ht="0.7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</row>
    <row r="97" spans="1:55" ht="3" customHeight="1" thickBot="1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</row>
    <row r="98" spans="1:55" s="41" customFormat="1" ht="15" customHeight="1" thickBot="1" x14ac:dyDescent="0.25">
      <c r="A98" s="83" t="s">
        <v>82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5"/>
      <c r="AR98" s="74"/>
    </row>
    <row r="99" spans="1:55" s="41" customFormat="1" ht="3" customHeight="1" x14ac:dyDescent="0.2">
      <c r="A99" s="406"/>
      <c r="B99" s="407"/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7"/>
      <c r="Z99" s="407"/>
      <c r="AA99" s="407"/>
      <c r="AB99" s="407"/>
      <c r="AC99" s="407"/>
      <c r="AD99" s="407"/>
      <c r="AE99" s="407"/>
      <c r="AF99" s="407"/>
      <c r="AG99" s="407"/>
      <c r="AH99" s="407"/>
      <c r="AI99" s="407"/>
      <c r="AJ99" s="407"/>
      <c r="AK99" s="407"/>
      <c r="AL99" s="407"/>
      <c r="AM99" s="407"/>
      <c r="AN99" s="407"/>
      <c r="AO99" s="407"/>
      <c r="AP99" s="407"/>
      <c r="AQ99" s="408"/>
      <c r="AR99" s="74"/>
    </row>
    <row r="100" spans="1:55" s="41" customFormat="1" ht="22.5" customHeight="1" x14ac:dyDescent="0.2">
      <c r="A100" s="409"/>
      <c r="B100" s="402" t="s">
        <v>83</v>
      </c>
      <c r="C100" s="403"/>
      <c r="D100" s="403"/>
      <c r="E100" s="403"/>
      <c r="F100" s="403"/>
      <c r="G100" s="403"/>
      <c r="H100" s="403"/>
      <c r="I100" s="403"/>
      <c r="J100" s="403"/>
      <c r="K100" s="403"/>
      <c r="L100" s="403"/>
      <c r="M100" s="403"/>
      <c r="N100" s="403"/>
      <c r="O100" s="403"/>
      <c r="P100" s="403"/>
      <c r="Q100" s="403"/>
      <c r="R100" s="403"/>
      <c r="S100" s="403"/>
      <c r="T100" s="404"/>
      <c r="U100" s="405"/>
      <c r="V100" s="402" t="s">
        <v>84</v>
      </c>
      <c r="W100" s="403"/>
      <c r="X100" s="403"/>
      <c r="Y100" s="403"/>
      <c r="Z100" s="403"/>
      <c r="AA100" s="403"/>
      <c r="AB100" s="403"/>
      <c r="AC100" s="403"/>
      <c r="AD100" s="403"/>
      <c r="AE100" s="403"/>
      <c r="AF100" s="403"/>
      <c r="AG100" s="403"/>
      <c r="AH100" s="403"/>
      <c r="AI100" s="403"/>
      <c r="AJ100" s="403"/>
      <c r="AK100" s="403"/>
      <c r="AL100" s="403"/>
      <c r="AM100" s="403"/>
      <c r="AN100" s="403"/>
      <c r="AO100" s="403"/>
      <c r="AP100" s="404"/>
      <c r="AQ100" s="37"/>
      <c r="AR100" s="74"/>
    </row>
    <row r="101" spans="1:55" s="41" customFormat="1" ht="17.25" customHeight="1" x14ac:dyDescent="0.2">
      <c r="A101" s="409"/>
      <c r="B101" s="410"/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  <c r="O101" s="411"/>
      <c r="P101" s="411"/>
      <c r="Q101" s="411"/>
      <c r="R101" s="411"/>
      <c r="S101" s="411"/>
      <c r="T101" s="412"/>
      <c r="U101" s="405"/>
      <c r="V101" s="399"/>
      <c r="W101" s="400"/>
      <c r="X101" s="400"/>
      <c r="Y101" s="400"/>
      <c r="Z101" s="400"/>
      <c r="AA101" s="400"/>
      <c r="AB101" s="400"/>
      <c r="AC101" s="400"/>
      <c r="AD101" s="400"/>
      <c r="AE101" s="400"/>
      <c r="AF101" s="400"/>
      <c r="AG101" s="400"/>
      <c r="AH101" s="400"/>
      <c r="AI101" s="400"/>
      <c r="AJ101" s="400"/>
      <c r="AK101" s="400"/>
      <c r="AL101" s="400"/>
      <c r="AM101" s="400"/>
      <c r="AN101" s="400"/>
      <c r="AO101" s="400"/>
      <c r="AP101" s="401"/>
      <c r="AQ101" s="37"/>
      <c r="AR101" s="74"/>
    </row>
    <row r="102" spans="1:55" s="41" customFormat="1" ht="17.25" customHeight="1" x14ac:dyDescent="0.2">
      <c r="A102" s="409"/>
      <c r="B102" s="383"/>
      <c r="C102" s="331"/>
      <c r="D102" s="331"/>
      <c r="E102" s="331"/>
      <c r="F102" s="331"/>
      <c r="G102" s="331"/>
      <c r="H102" s="331"/>
      <c r="I102" s="331"/>
      <c r="J102" s="331"/>
      <c r="K102" s="331"/>
      <c r="L102" s="331"/>
      <c r="M102" s="331"/>
      <c r="N102" s="331"/>
      <c r="O102" s="331"/>
      <c r="P102" s="331"/>
      <c r="Q102" s="331"/>
      <c r="R102" s="331"/>
      <c r="S102" s="331"/>
      <c r="T102" s="332"/>
      <c r="U102" s="405"/>
      <c r="V102" s="384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I102" s="385"/>
      <c r="AJ102" s="385"/>
      <c r="AK102" s="385"/>
      <c r="AL102" s="385"/>
      <c r="AM102" s="385"/>
      <c r="AN102" s="385"/>
      <c r="AO102" s="385"/>
      <c r="AP102" s="386"/>
      <c r="AQ102" s="37"/>
      <c r="AR102" s="74"/>
    </row>
    <row r="103" spans="1:55" s="41" customFormat="1" ht="17.25" customHeight="1" x14ac:dyDescent="0.2">
      <c r="A103" s="409"/>
      <c r="B103" s="383"/>
      <c r="C103" s="331"/>
      <c r="D103" s="331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2"/>
      <c r="U103" s="405"/>
      <c r="V103" s="384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I103" s="385"/>
      <c r="AJ103" s="385"/>
      <c r="AK103" s="385"/>
      <c r="AL103" s="385"/>
      <c r="AM103" s="385"/>
      <c r="AN103" s="385"/>
      <c r="AO103" s="385"/>
      <c r="AP103" s="386"/>
      <c r="AQ103" s="37"/>
      <c r="AR103" s="74"/>
    </row>
    <row r="104" spans="1:55" s="41" customFormat="1" ht="17.25" customHeight="1" x14ac:dyDescent="0.2">
      <c r="A104" s="409"/>
      <c r="B104" s="383"/>
      <c r="C104" s="331"/>
      <c r="D104" s="331"/>
      <c r="E104" s="331"/>
      <c r="F104" s="331"/>
      <c r="G104" s="331"/>
      <c r="H104" s="331"/>
      <c r="I104" s="331"/>
      <c r="J104" s="331"/>
      <c r="K104" s="331"/>
      <c r="L104" s="331"/>
      <c r="M104" s="331"/>
      <c r="N104" s="331"/>
      <c r="O104" s="331"/>
      <c r="P104" s="331"/>
      <c r="Q104" s="331"/>
      <c r="R104" s="331"/>
      <c r="S104" s="331"/>
      <c r="T104" s="332"/>
      <c r="U104" s="405"/>
      <c r="V104" s="384"/>
      <c r="W104" s="388"/>
      <c r="X104" s="388"/>
      <c r="Y104" s="388"/>
      <c r="Z104" s="388"/>
      <c r="AA104" s="388"/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8"/>
      <c r="AL104" s="388"/>
      <c r="AM104" s="388"/>
      <c r="AN104" s="388"/>
      <c r="AO104" s="388"/>
      <c r="AP104" s="389"/>
      <c r="AQ104" s="37"/>
      <c r="AR104" s="74"/>
    </row>
    <row r="105" spans="1:55" s="41" customFormat="1" ht="17.25" customHeight="1" x14ac:dyDescent="0.2">
      <c r="A105" s="409"/>
      <c r="B105" s="383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R105" s="331"/>
      <c r="S105" s="331"/>
      <c r="T105" s="332"/>
      <c r="U105" s="405"/>
      <c r="V105" s="387"/>
      <c r="W105" s="388"/>
      <c r="X105" s="388"/>
      <c r="Y105" s="388"/>
      <c r="Z105" s="388"/>
      <c r="AA105" s="388"/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8"/>
      <c r="AL105" s="388"/>
      <c r="AM105" s="388"/>
      <c r="AN105" s="388"/>
      <c r="AO105" s="388"/>
      <c r="AP105" s="389"/>
      <c r="AQ105" s="37"/>
      <c r="AR105" s="74"/>
    </row>
    <row r="106" spans="1:55" s="41" customFormat="1" ht="17.25" customHeight="1" x14ac:dyDescent="0.2">
      <c r="A106" s="409"/>
      <c r="B106" s="383"/>
      <c r="C106" s="331"/>
      <c r="D106" s="331"/>
      <c r="E106" s="331"/>
      <c r="F106" s="331"/>
      <c r="G106" s="331"/>
      <c r="H106" s="331"/>
      <c r="I106" s="331"/>
      <c r="J106" s="331"/>
      <c r="K106" s="331"/>
      <c r="L106" s="331"/>
      <c r="M106" s="331"/>
      <c r="N106" s="331"/>
      <c r="O106" s="331"/>
      <c r="P106" s="331"/>
      <c r="Q106" s="331"/>
      <c r="R106" s="331"/>
      <c r="S106" s="331"/>
      <c r="T106" s="332"/>
      <c r="U106" s="405"/>
      <c r="V106" s="384"/>
      <c r="W106" s="388"/>
      <c r="X106" s="388"/>
      <c r="Y106" s="388"/>
      <c r="Z106" s="388"/>
      <c r="AA106" s="388"/>
      <c r="AB106" s="388"/>
      <c r="AC106" s="388"/>
      <c r="AD106" s="388"/>
      <c r="AE106" s="388"/>
      <c r="AF106" s="388"/>
      <c r="AG106" s="388"/>
      <c r="AH106" s="388"/>
      <c r="AI106" s="388"/>
      <c r="AJ106" s="388"/>
      <c r="AK106" s="388"/>
      <c r="AL106" s="388"/>
      <c r="AM106" s="388"/>
      <c r="AN106" s="388"/>
      <c r="AO106" s="388"/>
      <c r="AP106" s="389"/>
      <c r="AQ106" s="37"/>
      <c r="AR106" s="74"/>
    </row>
    <row r="107" spans="1:55" s="41" customFormat="1" ht="17.25" customHeight="1" x14ac:dyDescent="0.2">
      <c r="A107" s="409"/>
      <c r="B107" s="383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2"/>
      <c r="U107" s="405"/>
      <c r="V107" s="384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8"/>
      <c r="AL107" s="388"/>
      <c r="AM107" s="388"/>
      <c r="AN107" s="388"/>
      <c r="AO107" s="388"/>
      <c r="AP107" s="389"/>
      <c r="AQ107" s="37"/>
      <c r="AR107" s="74"/>
    </row>
    <row r="108" spans="1:55" s="41" customFormat="1" ht="17.25" customHeight="1" x14ac:dyDescent="0.2">
      <c r="A108" s="409"/>
      <c r="B108" s="373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5"/>
      <c r="U108" s="405"/>
      <c r="V108" s="376"/>
      <c r="W108" s="377"/>
      <c r="X108" s="377"/>
      <c r="Y108" s="377"/>
      <c r="Z108" s="377"/>
      <c r="AA108" s="377"/>
      <c r="AB108" s="377"/>
      <c r="AC108" s="377"/>
      <c r="AD108" s="377"/>
      <c r="AE108" s="377"/>
      <c r="AF108" s="377"/>
      <c r="AG108" s="377"/>
      <c r="AH108" s="377"/>
      <c r="AI108" s="377"/>
      <c r="AJ108" s="377"/>
      <c r="AK108" s="377"/>
      <c r="AL108" s="377"/>
      <c r="AM108" s="377"/>
      <c r="AN108" s="377"/>
      <c r="AO108" s="377"/>
      <c r="AP108" s="378"/>
      <c r="AQ108" s="37"/>
      <c r="AR108" s="74"/>
    </row>
    <row r="109" spans="1:55" s="41" customFormat="1" ht="6" customHeight="1" thickBot="1" x14ac:dyDescent="0.25">
      <c r="A109" s="368"/>
      <c r="B109" s="369"/>
      <c r="C109" s="369"/>
      <c r="D109" s="369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I109" s="369"/>
      <c r="AJ109" s="369"/>
      <c r="AK109" s="369"/>
      <c r="AL109" s="369"/>
      <c r="AM109" s="369"/>
      <c r="AN109" s="369"/>
      <c r="AO109" s="369"/>
      <c r="AP109" s="369"/>
      <c r="AQ109" s="370"/>
      <c r="AR109" s="74"/>
    </row>
    <row r="110" spans="1:55" s="41" customFormat="1" ht="6" customHeight="1" x14ac:dyDescent="0.2">
      <c r="A110" s="380"/>
      <c r="B110" s="381"/>
      <c r="C110" s="381"/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  <c r="O110" s="381"/>
      <c r="P110" s="381"/>
      <c r="Q110" s="381"/>
      <c r="R110" s="381"/>
      <c r="S110" s="381"/>
      <c r="T110" s="381"/>
      <c r="U110" s="381"/>
      <c r="V110" s="381"/>
      <c r="W110" s="381"/>
      <c r="X110" s="381"/>
      <c r="Y110" s="381"/>
      <c r="Z110" s="381"/>
      <c r="AA110" s="381"/>
      <c r="AB110" s="381"/>
      <c r="AC110" s="381"/>
      <c r="AD110" s="381"/>
      <c r="AE110" s="381"/>
      <c r="AF110" s="381"/>
      <c r="AG110" s="381"/>
      <c r="AH110" s="381"/>
      <c r="AI110" s="381"/>
      <c r="AJ110" s="381"/>
      <c r="AK110" s="381"/>
      <c r="AL110" s="381"/>
      <c r="AM110" s="381"/>
      <c r="AN110" s="381"/>
      <c r="AO110" s="381"/>
      <c r="AP110" s="381"/>
      <c r="AQ110" s="382"/>
      <c r="AR110" s="74"/>
    </row>
    <row r="111" spans="1:55" s="41" customFormat="1" ht="30" customHeight="1" x14ac:dyDescent="0.2">
      <c r="A111" s="36"/>
      <c r="B111" s="50" t="s">
        <v>99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>
        <f>T7</f>
        <v>0</v>
      </c>
      <c r="N111" s="47"/>
      <c r="O111" s="47"/>
      <c r="P111" s="47"/>
      <c r="Q111" s="47"/>
      <c r="R111" s="47"/>
      <c r="S111" s="47"/>
      <c r="T111" s="47"/>
      <c r="U111" s="48"/>
      <c r="V111" s="51" t="s">
        <v>78</v>
      </c>
      <c r="W111" s="47"/>
      <c r="X111" s="47"/>
      <c r="Y111" s="47"/>
      <c r="Z111" s="47"/>
      <c r="AA111" s="47"/>
      <c r="AB111" s="47"/>
      <c r="AC111" s="47"/>
      <c r="AD111" s="47"/>
      <c r="AE111" s="47">
        <f>T17</f>
        <v>0</v>
      </c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37"/>
      <c r="AR111" s="74"/>
    </row>
    <row r="112" spans="1:55" s="41" customFormat="1" ht="29.25" customHeight="1" x14ac:dyDescent="0.2">
      <c r="A112" s="36"/>
      <c r="B112" s="70" t="s">
        <v>100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4"/>
      <c r="Q112" s="338">
        <f>K7</f>
        <v>0</v>
      </c>
      <c r="R112" s="448"/>
      <c r="S112" s="448"/>
      <c r="T112" s="448"/>
      <c r="U112" s="449"/>
      <c r="V112" s="52" t="s">
        <v>80</v>
      </c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338">
        <f>K17</f>
        <v>0</v>
      </c>
      <c r="AI112" s="445"/>
      <c r="AJ112" s="445"/>
      <c r="AK112" s="445"/>
      <c r="AL112" s="445"/>
      <c r="AM112" s="445"/>
      <c r="AN112" s="445"/>
      <c r="AO112" s="445"/>
      <c r="AP112" s="58"/>
      <c r="AQ112" s="37"/>
      <c r="AR112" s="74"/>
    </row>
    <row r="113" spans="1:44" s="41" customFormat="1" ht="24" customHeight="1" x14ac:dyDescent="0.2">
      <c r="A113" s="36"/>
      <c r="B113" s="450" t="s">
        <v>86</v>
      </c>
      <c r="C113" s="451"/>
      <c r="D113" s="451"/>
      <c r="E113" s="451"/>
      <c r="F113" s="451"/>
      <c r="G113" s="451"/>
      <c r="H113" s="451"/>
      <c r="I113" s="451"/>
      <c r="J113" s="451"/>
      <c r="K113" s="451"/>
      <c r="L113" s="451"/>
      <c r="M113" s="451"/>
      <c r="N113" s="451"/>
      <c r="O113" s="451"/>
      <c r="P113" s="451"/>
      <c r="Q113" s="451"/>
      <c r="R113" s="451"/>
      <c r="S113" s="451"/>
      <c r="T113" s="451"/>
      <c r="U113" s="451"/>
      <c r="V113" s="451"/>
      <c r="W113" s="40"/>
      <c r="X113" s="71"/>
      <c r="Y113" s="372">
        <f>R13</f>
        <v>0</v>
      </c>
      <c r="Z113" s="372"/>
      <c r="AA113" s="372"/>
      <c r="AB113" s="372"/>
      <c r="AC113" s="372"/>
      <c r="AD113" s="372"/>
      <c r="AE113" s="372"/>
      <c r="AF113" s="372"/>
      <c r="AG113" s="372"/>
      <c r="AH113" s="372"/>
      <c r="AI113" s="92"/>
      <c r="AJ113" s="443"/>
      <c r="AK113" s="443"/>
      <c r="AL113" s="443"/>
      <c r="AM113" s="443"/>
      <c r="AN113" s="443"/>
      <c r="AO113" s="443"/>
      <c r="AP113" s="443"/>
      <c r="AQ113" s="444"/>
      <c r="AR113" s="74"/>
    </row>
    <row r="114" spans="1:44" s="41" customFormat="1" ht="2.25" hidden="1" customHeight="1" thickBot="1" x14ac:dyDescent="0.25">
      <c r="A114" s="368"/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69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I114" s="369"/>
      <c r="AJ114" s="369"/>
      <c r="AK114" s="369"/>
      <c r="AL114" s="369"/>
      <c r="AM114" s="369"/>
      <c r="AN114" s="369"/>
      <c r="AO114" s="369"/>
      <c r="AP114" s="369"/>
      <c r="AQ114" s="370"/>
      <c r="AR114" s="74"/>
    </row>
    <row r="115" spans="1:44" ht="8.25" hidden="1" customHeight="1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</row>
    <row r="116" spans="1:44" hidden="1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</row>
    <row r="117" spans="1:44" hidden="1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</row>
    <row r="118" spans="1:44" hidden="1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</row>
    <row r="119" spans="1:44" hidden="1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</row>
    <row r="120" spans="1:44" hidden="1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</row>
    <row r="121" spans="1:44" hidden="1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</row>
    <row r="122" spans="1:44" hidden="1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</row>
    <row r="123" spans="1:44" hidden="1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</row>
    <row r="124" spans="1:44" hidden="1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</row>
    <row r="125" spans="1:44" hidden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</row>
    <row r="126" spans="1:44" hidden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</row>
    <row r="127" spans="1:44" hidden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</row>
    <row r="128" spans="1:44" hidden="1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</row>
    <row r="129" spans="1:55" hidden="1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</row>
    <row r="130" spans="1:55" hidden="1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</row>
    <row r="131" spans="1:55" hidden="1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</row>
    <row r="132" spans="1:55" hidden="1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</row>
    <row r="133" spans="1:55" hidden="1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</row>
    <row r="134" spans="1:55" s="46" customFormat="1" ht="409.6" hidden="1" customHeight="1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</row>
    <row r="135" spans="1:55" s="46" customFormat="1" ht="409.6" hidden="1" customHeight="1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</row>
    <row r="136" spans="1:55" ht="12" hidden="1" customHeight="1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</row>
    <row r="137" spans="1:55" ht="12" hidden="1" customHeight="1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</row>
    <row r="138" spans="1:55" ht="12" hidden="1" customHeight="1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</row>
    <row r="139" spans="1:55" ht="12" hidden="1" customHeight="1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</row>
    <row r="140" spans="1:55" ht="12" hidden="1" customHeight="1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</row>
    <row r="141" spans="1:55" ht="12" hidden="1" customHeight="1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</row>
    <row r="142" spans="1:55" ht="12" hidden="1" customHeight="1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</row>
    <row r="143" spans="1:55" ht="12" hidden="1" customHeight="1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</row>
    <row r="144" spans="1:55" ht="12" hidden="1" customHeight="1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</row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x14ac:dyDescent="0.2"/>
  </sheetData>
  <sheetProtection password="CA9C" sheet="1" objects="1" scenarios="1" formatCells="0" formatColumns="0" formatRows="0" insertColumns="0" insertRows="0" insertHyperlinks="0" deleteColumns="0" deleteRows="0" sort="0" autoFilter="0" pivotTables="0"/>
  <dataConsolidate/>
  <mergeCells count="196">
    <mergeCell ref="AH112:AO112"/>
    <mergeCell ref="B92:AP92"/>
    <mergeCell ref="B113:V113"/>
    <mergeCell ref="Q95:AA95"/>
    <mergeCell ref="A99:AQ99"/>
    <mergeCell ref="A97:AQ97"/>
    <mergeCell ref="A110:AQ110"/>
    <mergeCell ref="V103:AP103"/>
    <mergeCell ref="B104:T104"/>
    <mergeCell ref="B106:T106"/>
    <mergeCell ref="V108:AP108"/>
    <mergeCell ref="V106:AP106"/>
    <mergeCell ref="B108:T108"/>
    <mergeCell ref="V107:AP107"/>
    <mergeCell ref="V102:AP102"/>
    <mergeCell ref="V101:AP101"/>
    <mergeCell ref="A114:AQ114"/>
    <mergeCell ref="A109:AQ109"/>
    <mergeCell ref="B105:T105"/>
    <mergeCell ref="A46:AI47"/>
    <mergeCell ref="V100:AP100"/>
    <mergeCell ref="B100:T100"/>
    <mergeCell ref="A100:A108"/>
    <mergeCell ref="V104:AP104"/>
    <mergeCell ref="A48:AI48"/>
    <mergeCell ref="AI113:AQ113"/>
    <mergeCell ref="B51:AQ51"/>
    <mergeCell ref="AJ50:AL50"/>
    <mergeCell ref="A56:Q56"/>
    <mergeCell ref="AJ52:AQ52"/>
    <mergeCell ref="AJ53:AQ53"/>
    <mergeCell ref="R56:X56"/>
    <mergeCell ref="V105:AP105"/>
    <mergeCell ref="B103:T103"/>
    <mergeCell ref="B102:T102"/>
    <mergeCell ref="Y113:AH113"/>
    <mergeCell ref="T91:AP91"/>
    <mergeCell ref="Q94:U94"/>
    <mergeCell ref="AH94:AO94"/>
    <mergeCell ref="Q112:U112"/>
    <mergeCell ref="AJ48:AL48"/>
    <mergeCell ref="AM48:AN50"/>
    <mergeCell ref="AJ46:AQ46"/>
    <mergeCell ref="A58:AQ58"/>
    <mergeCell ref="A59:AQ59"/>
    <mergeCell ref="A60:AQ88"/>
    <mergeCell ref="A57:AQ57"/>
    <mergeCell ref="A96:AQ96"/>
    <mergeCell ref="B101:T101"/>
    <mergeCell ref="O91:S91"/>
    <mergeCell ref="A52:AI52"/>
    <mergeCell ref="U100:U108"/>
    <mergeCell ref="B91:G91"/>
    <mergeCell ref="H91:N91"/>
    <mergeCell ref="G95:P95"/>
    <mergeCell ref="A98:AQ98"/>
    <mergeCell ref="B107:T107"/>
    <mergeCell ref="Z56:AG56"/>
    <mergeCell ref="AI56:AO56"/>
    <mergeCell ref="B54:AQ54"/>
    <mergeCell ref="AJ49:AL49"/>
    <mergeCell ref="A90:AQ90"/>
    <mergeCell ref="AO48:AQ50"/>
    <mergeCell ref="AO47:AQ47"/>
    <mergeCell ref="B44:AQ44"/>
    <mergeCell ref="AJ47:AL47"/>
    <mergeCell ref="AN29:AP29"/>
    <mergeCell ref="AJ33:AQ33"/>
    <mergeCell ref="AO34:AQ34"/>
    <mergeCell ref="D36:F36"/>
    <mergeCell ref="AJ36:AL36"/>
    <mergeCell ref="G35:T35"/>
    <mergeCell ref="G36:T36"/>
    <mergeCell ref="G33:T34"/>
    <mergeCell ref="A33:F34"/>
    <mergeCell ref="A30:AQ30"/>
    <mergeCell ref="U38:AI38"/>
    <mergeCell ref="A36:C36"/>
    <mergeCell ref="AO41:AQ42"/>
    <mergeCell ref="A41:F41"/>
    <mergeCell ref="A43:C43"/>
    <mergeCell ref="A32:AQ32"/>
    <mergeCell ref="A31:AQ31"/>
    <mergeCell ref="AC29:AM29"/>
    <mergeCell ref="U42:AI42"/>
    <mergeCell ref="U41:AI41"/>
    <mergeCell ref="G42:T42"/>
    <mergeCell ref="AJ40:AL40"/>
    <mergeCell ref="B89:AQ89"/>
    <mergeCell ref="AM34:AN34"/>
    <mergeCell ref="U33:AI34"/>
    <mergeCell ref="AM39:AN40"/>
    <mergeCell ref="AO35:AQ36"/>
    <mergeCell ref="AJ39:AL39"/>
    <mergeCell ref="AJ37:AL37"/>
    <mergeCell ref="D43:F43"/>
    <mergeCell ref="AO43:AQ43"/>
    <mergeCell ref="A55:AQ55"/>
    <mergeCell ref="D40:F40"/>
    <mergeCell ref="AO39:AQ40"/>
    <mergeCell ref="AM47:AN47"/>
    <mergeCell ref="D42:F42"/>
    <mergeCell ref="G43:AN43"/>
    <mergeCell ref="AJ41:AL41"/>
    <mergeCell ref="A49:AI49"/>
    <mergeCell ref="AJ35:AL35"/>
    <mergeCell ref="A39:F39"/>
    <mergeCell ref="AM41:AN42"/>
    <mergeCell ref="AJ34:AL34"/>
    <mergeCell ref="A50:AI50"/>
    <mergeCell ref="A53:AI53"/>
    <mergeCell ref="A37:F37"/>
    <mergeCell ref="A13:A15"/>
    <mergeCell ref="A17:A19"/>
    <mergeCell ref="A45:AQ45"/>
    <mergeCell ref="A42:C42"/>
    <mergeCell ref="AG15:AQ15"/>
    <mergeCell ref="AD13:AF15"/>
    <mergeCell ref="AG14:AP14"/>
    <mergeCell ref="G8:H8"/>
    <mergeCell ref="G18:H18"/>
    <mergeCell ref="A21:AQ21"/>
    <mergeCell ref="F9:I9"/>
    <mergeCell ref="P7:S9"/>
    <mergeCell ref="F7:I7"/>
    <mergeCell ref="T7:AQ9"/>
    <mergeCell ref="B10:E12"/>
    <mergeCell ref="F10:V12"/>
    <mergeCell ref="B13:E15"/>
    <mergeCell ref="AA11:AH11"/>
    <mergeCell ref="R13:AC15"/>
    <mergeCell ref="K17:O19"/>
    <mergeCell ref="AG13:AQ13"/>
    <mergeCell ref="P17:S19"/>
    <mergeCell ref="F13:N15"/>
    <mergeCell ref="O13:Q15"/>
    <mergeCell ref="A22:AQ24"/>
    <mergeCell ref="F17:I17"/>
    <mergeCell ref="A25:A27"/>
    <mergeCell ref="G26:H26"/>
    <mergeCell ref="D26:E26"/>
    <mergeCell ref="I26:M26"/>
    <mergeCell ref="G27:AQ27"/>
    <mergeCell ref="G25:AQ25"/>
    <mergeCell ref="AC26:AP26"/>
    <mergeCell ref="D27:E27"/>
    <mergeCell ref="N26:P26"/>
    <mergeCell ref="Q26:T26"/>
    <mergeCell ref="AM35:AN36"/>
    <mergeCell ref="U37:AI37"/>
    <mergeCell ref="U39:AI39"/>
    <mergeCell ref="AJ38:AL38"/>
    <mergeCell ref="U36:AI36"/>
    <mergeCell ref="AM11:AP11"/>
    <mergeCell ref="Z12:AI12"/>
    <mergeCell ref="AL12:AQ12"/>
    <mergeCell ref="A10:A12"/>
    <mergeCell ref="AM37:AN38"/>
    <mergeCell ref="U35:AI35"/>
    <mergeCell ref="AO37:AQ38"/>
    <mergeCell ref="A38:C38"/>
    <mergeCell ref="D38:F38"/>
    <mergeCell ref="A35:F35"/>
    <mergeCell ref="J17:J19"/>
    <mergeCell ref="X10:Y12"/>
    <mergeCell ref="A16:AQ16"/>
    <mergeCell ref="Z26:AB26"/>
    <mergeCell ref="U26:Y26"/>
    <mergeCell ref="T17:AQ19"/>
    <mergeCell ref="A20:AQ20"/>
    <mergeCell ref="B17:E19"/>
    <mergeCell ref="F19:I19"/>
    <mergeCell ref="AJ42:AL42"/>
    <mergeCell ref="G39:T39"/>
    <mergeCell ref="G41:T41"/>
    <mergeCell ref="U40:AI40"/>
    <mergeCell ref="A1:F3"/>
    <mergeCell ref="A4:AQ4"/>
    <mergeCell ref="G1:R3"/>
    <mergeCell ref="S1:AQ3"/>
    <mergeCell ref="A40:C40"/>
    <mergeCell ref="G37:T37"/>
    <mergeCell ref="G38:T38"/>
    <mergeCell ref="G40:T40"/>
    <mergeCell ref="A5:AQ5"/>
    <mergeCell ref="A6:AQ6"/>
    <mergeCell ref="A28:AQ28"/>
    <mergeCell ref="B25:C27"/>
    <mergeCell ref="D25:E25"/>
    <mergeCell ref="B7:E9"/>
    <mergeCell ref="AJ10:AK12"/>
    <mergeCell ref="AL10:AQ10"/>
    <mergeCell ref="K7:O9"/>
    <mergeCell ref="A7:A9"/>
    <mergeCell ref="Z10:AI10"/>
    <mergeCell ref="J7:J9"/>
  </mergeCells>
  <phoneticPr fontId="1" type="noConversion"/>
  <conditionalFormatting sqref="AH56">
    <cfRule type="expression" dxfId="68" priority="100" stopIfTrue="1">
      <formula>$AJ$35:$AL$42&lt;=0</formula>
    </cfRule>
    <cfRule type="expression" dxfId="67" priority="101" stopIfTrue="1">
      <formula>$AJ$35:$AL$42&lt;=0</formula>
    </cfRule>
    <cfRule type="cellIs" dxfId="66" priority="147" stopIfTrue="1" operator="between">
      <formula>60</formula>
      <formula>89.9999999999999</formula>
    </cfRule>
  </conditionalFormatting>
  <conditionalFormatting sqref="AP56">
    <cfRule type="expression" dxfId="65" priority="98" stopIfTrue="1">
      <formula>$AJ$48:$AL$50&lt;=0</formula>
    </cfRule>
    <cfRule type="expression" dxfId="64" priority="99" stopIfTrue="1">
      <formula>$AJ$35:$AL$42&lt;=0</formula>
    </cfRule>
    <cfRule type="expression" dxfId="63" priority="148" stopIfTrue="1">
      <formula>$AJ$53&gt;=90</formula>
    </cfRule>
  </conditionalFormatting>
  <conditionalFormatting sqref="K29">
    <cfRule type="cellIs" dxfId="62" priority="151" stopIfTrue="1" operator="between">
      <formula>-9999999999</formula>
      <formula>0</formula>
    </cfRule>
  </conditionalFormatting>
  <conditionalFormatting sqref="AN29 X29">
    <cfRule type="cellIs" dxfId="61" priority="152" stopIfTrue="1" operator="between">
      <formula>-9999999999</formula>
      <formula>0</formula>
    </cfRule>
  </conditionalFormatting>
  <conditionalFormatting sqref="Y56">
    <cfRule type="expression" dxfId="60" priority="102" stopIfTrue="1">
      <formula>$AJ$35:$AL$42&lt;=0</formula>
    </cfRule>
    <cfRule type="expression" dxfId="59" priority="103" stopIfTrue="1">
      <formula>$AJ$35:$AL$42&lt;=0</formula>
    </cfRule>
    <cfRule type="expression" dxfId="58" priority="153" stopIfTrue="1">
      <formula>$AJ$53&lt;60</formula>
    </cfRule>
  </conditionalFormatting>
  <conditionalFormatting sqref="AN29">
    <cfRule type="cellIs" dxfId="57" priority="104" stopIfTrue="1" operator="greaterThan">
      <formula>366</formula>
    </cfRule>
  </conditionalFormatting>
  <conditionalFormatting sqref="AJ53">
    <cfRule type="expression" dxfId="56" priority="239" stopIfTrue="1">
      <formula>$AJ$48:$AL$50&lt;=0.9</formula>
    </cfRule>
    <cfRule type="expression" dxfId="55" priority="240" stopIfTrue="1">
      <formula>$AJ$53&lt;=0</formula>
    </cfRule>
  </conditionalFormatting>
  <conditionalFormatting sqref="AM48 AO48">
    <cfRule type="expression" dxfId="54" priority="297" stopIfTrue="1">
      <formula>$AJ$48:$AL$50&lt;0.9</formula>
    </cfRule>
  </conditionalFormatting>
  <conditionalFormatting sqref="A43">
    <cfRule type="cellIs" dxfId="53" priority="300" stopIfTrue="1" operator="notEqual">
      <formula>70</formula>
    </cfRule>
  </conditionalFormatting>
  <conditionalFormatting sqref="A36">
    <cfRule type="expression" dxfId="52" priority="301" stopIfTrue="1">
      <formula>LEN(TRIM($A$36))=0</formula>
    </cfRule>
  </conditionalFormatting>
  <conditionalFormatting sqref="A38">
    <cfRule type="expression" dxfId="51" priority="302" stopIfTrue="1">
      <formula>LEN(TRIM($A$38))=0</formula>
    </cfRule>
  </conditionalFormatting>
  <conditionalFormatting sqref="A40">
    <cfRule type="expression" dxfId="50" priority="303" stopIfTrue="1">
      <formula>LEN(TRIM($A$40))=0</formula>
    </cfRule>
  </conditionalFormatting>
  <conditionalFormatting sqref="A42">
    <cfRule type="expression" dxfId="49" priority="304" stopIfTrue="1">
      <formula>LEN(TRIM($A$42))=0</formula>
    </cfRule>
  </conditionalFormatting>
  <conditionalFormatting sqref="A48">
    <cfRule type="expression" dxfId="48" priority="305" stopIfTrue="1">
      <formula>LEN(TRIM($A$48))=0</formula>
    </cfRule>
  </conditionalFormatting>
  <conditionalFormatting sqref="A49">
    <cfRule type="expression" dxfId="47" priority="306" stopIfTrue="1">
      <formula>LEN(TRIM($A$49))=0</formula>
    </cfRule>
  </conditionalFormatting>
  <conditionalFormatting sqref="A50">
    <cfRule type="expression" dxfId="46" priority="307" stopIfTrue="1">
      <formula>LEN(TRIM($A$50))=0</formula>
    </cfRule>
  </conditionalFormatting>
  <conditionalFormatting sqref="F13">
    <cfRule type="expression" dxfId="45" priority="70" stopIfTrue="1">
      <formula>LEN(TRIM($F$13))=0</formula>
    </cfRule>
  </conditionalFormatting>
  <conditionalFormatting sqref="R13">
    <cfRule type="expression" dxfId="44" priority="69" stopIfTrue="1">
      <formula>LEN(TRIM($R$13))=0</formula>
    </cfRule>
  </conditionalFormatting>
  <conditionalFormatting sqref="AG14">
    <cfRule type="expression" dxfId="43" priority="68" stopIfTrue="1">
      <formula>LEN(TRIM($AG$14))=0</formula>
    </cfRule>
  </conditionalFormatting>
  <conditionalFormatting sqref="G18">
    <cfRule type="expression" dxfId="42" priority="67" stopIfTrue="1">
      <formula>LEN(TRIM($G$18))=0</formula>
    </cfRule>
  </conditionalFormatting>
  <conditionalFormatting sqref="K17">
    <cfRule type="expression" dxfId="41" priority="66" stopIfTrue="1">
      <formula>LEN(TRIM($K$17))=0</formula>
    </cfRule>
  </conditionalFormatting>
  <conditionalFormatting sqref="T17">
    <cfRule type="expression" dxfId="40" priority="65" stopIfTrue="1">
      <formula>LEN(TRIM($T$17))=0</formula>
    </cfRule>
  </conditionalFormatting>
  <conditionalFormatting sqref="K7">
    <cfRule type="expression" dxfId="39" priority="86" stopIfTrue="1">
      <formula>LEN(TRIM($K$7))=0</formula>
    </cfRule>
  </conditionalFormatting>
  <conditionalFormatting sqref="T7">
    <cfRule type="expression" dxfId="38" priority="85" stopIfTrue="1">
      <formula>LEN(TRIM($T$7))=0</formula>
    </cfRule>
  </conditionalFormatting>
  <conditionalFormatting sqref="G8">
    <cfRule type="expression" dxfId="37" priority="433" stopIfTrue="1">
      <formula>LEN(TRIM($G$8))=0</formula>
    </cfRule>
  </conditionalFormatting>
  <conditionalFormatting sqref="AM11:AP11">
    <cfRule type="expression" dxfId="36" priority="434" stopIfTrue="1">
      <formula>LEN(TRIM($AM$11))=0</formula>
    </cfRule>
  </conditionalFormatting>
  <conditionalFormatting sqref="AA11">
    <cfRule type="expression" dxfId="35" priority="435" stopIfTrue="1">
      <formula>LEN(TRIM($AA$11))=0</formula>
    </cfRule>
  </conditionalFormatting>
  <conditionalFormatting sqref="F10:V12">
    <cfRule type="expression" dxfId="34" priority="436" stopIfTrue="1">
      <formula>LEN(TRIM($F$10))=0</formula>
    </cfRule>
  </conditionalFormatting>
  <conditionalFormatting sqref="U35">
    <cfRule type="expression" dxfId="33" priority="48" stopIfTrue="1">
      <formula>LEN(TRIM($U$35))=0</formula>
    </cfRule>
  </conditionalFormatting>
  <conditionalFormatting sqref="U36">
    <cfRule type="expression" dxfId="32" priority="47" stopIfTrue="1">
      <formula>LEN(TRIM($U$36))=0</formula>
    </cfRule>
  </conditionalFormatting>
  <conditionalFormatting sqref="U37">
    <cfRule type="expression" dxfId="31" priority="46" stopIfTrue="1">
      <formula>LEN(TRIM($U$37))=0</formula>
    </cfRule>
  </conditionalFormatting>
  <conditionalFormatting sqref="U38">
    <cfRule type="expression" dxfId="30" priority="45" stopIfTrue="1">
      <formula>LEN(TRIM($U$38))=0</formula>
    </cfRule>
  </conditionalFormatting>
  <conditionalFormatting sqref="U39">
    <cfRule type="expression" dxfId="29" priority="44" stopIfTrue="1">
      <formula>LEN(TRIM($U$39))=0</formula>
    </cfRule>
  </conditionalFormatting>
  <conditionalFormatting sqref="U40">
    <cfRule type="expression" dxfId="28" priority="43" stopIfTrue="1">
      <formula>LEN(TRIM($U$40))=0</formula>
    </cfRule>
  </conditionalFormatting>
  <conditionalFormatting sqref="U41:U42">
    <cfRule type="expression" dxfId="27" priority="42" stopIfTrue="1">
      <formula>LEN(TRIM($U$41))=0</formula>
    </cfRule>
  </conditionalFormatting>
  <conditionalFormatting sqref="AJ48:AL48">
    <cfRule type="expression" dxfId="26" priority="40" stopIfTrue="1">
      <formula>LEN(TRIM($AJ$48))=0</formula>
    </cfRule>
  </conditionalFormatting>
  <conditionalFormatting sqref="AJ49">
    <cfRule type="expression" dxfId="25" priority="39" stopIfTrue="1">
      <formula>LEN(TRIM($AJ$49))=0</formula>
    </cfRule>
  </conditionalFormatting>
  <conditionalFormatting sqref="AJ50:AL50">
    <cfRule type="expression" dxfId="24" priority="38" stopIfTrue="1">
      <formula>LEN(TRIM($AJ$50))=0</formula>
    </cfRule>
  </conditionalFormatting>
  <conditionalFormatting sqref="AM35 AO35">
    <cfRule type="expression" dxfId="23" priority="34" stopIfTrue="1">
      <formula>$AJ$35:$AL$36&lt;=0.9</formula>
    </cfRule>
  </conditionalFormatting>
  <conditionalFormatting sqref="AM37 AO37">
    <cfRule type="expression" dxfId="22" priority="30" stopIfTrue="1">
      <formula>$AJ$37:$AL$38&lt;=0.9</formula>
    </cfRule>
  </conditionalFormatting>
  <conditionalFormatting sqref="AM39 AO39">
    <cfRule type="expression" dxfId="21" priority="29" stopIfTrue="1">
      <formula>$AJ$39:$AL$40&lt;=0.9</formula>
    </cfRule>
  </conditionalFormatting>
  <conditionalFormatting sqref="AM41 AO41">
    <cfRule type="expression" dxfId="20" priority="28" stopIfTrue="1">
      <formula>$AJ$41:$AL$42&lt;=0.9</formula>
    </cfRule>
  </conditionalFormatting>
  <conditionalFormatting sqref="AO43">
    <cfRule type="expression" dxfId="19" priority="24" stopIfTrue="1">
      <formula>$AJ$35:$AL$42&lt;0.9</formula>
    </cfRule>
  </conditionalFormatting>
  <conditionalFormatting sqref="AO43">
    <cfRule type="expression" dxfId="18" priority="22" stopIfTrue="1">
      <formula>$AN$29&gt;366</formula>
    </cfRule>
    <cfRule type="expression" dxfId="17" priority="23" stopIfTrue="1">
      <formula>$AN$29&lt;90</formula>
    </cfRule>
  </conditionalFormatting>
  <conditionalFormatting sqref="AN29">
    <cfRule type="expression" dxfId="16" priority="21" stopIfTrue="1">
      <formula>$AN$29&lt;90</formula>
    </cfRule>
  </conditionalFormatting>
  <conditionalFormatting sqref="AJ48:AJ50">
    <cfRule type="expression" dxfId="15" priority="17" stopIfTrue="1">
      <formula>LEN(TRIM($AJ$41))=0</formula>
    </cfRule>
  </conditionalFormatting>
  <conditionalFormatting sqref="AB26">
    <cfRule type="expression" dxfId="14" priority="14" stopIfTrue="1">
      <formula>LEN(TRIM($AA$11))=0</formula>
    </cfRule>
  </conditionalFormatting>
  <conditionalFormatting sqref="Z26:AA26">
    <cfRule type="expression" dxfId="13" priority="13" stopIfTrue="1">
      <formula>LEN(TRIM($AA$11))=0</formula>
    </cfRule>
  </conditionalFormatting>
  <conditionalFormatting sqref="H91:N91">
    <cfRule type="expression" dxfId="12" priority="12" stopIfTrue="1">
      <formula>LEN(TRIM($AA$11))=0</formula>
    </cfRule>
  </conditionalFormatting>
  <conditionalFormatting sqref="Q95:AA95">
    <cfRule type="expression" dxfId="11" priority="11" stopIfTrue="1">
      <formula>LEN(TRIM($AA$11))=0</formula>
    </cfRule>
  </conditionalFormatting>
  <conditionalFormatting sqref="AI113">
    <cfRule type="expression" dxfId="10" priority="10" stopIfTrue="1">
      <formula>LEN(TRIM($AA$11))=0</formula>
    </cfRule>
  </conditionalFormatting>
  <conditionalFormatting sqref="AJ35">
    <cfRule type="expression" dxfId="9" priority="8" stopIfTrue="1">
      <formula>LEN(TRIM($AJ$35))=0</formula>
    </cfRule>
  </conditionalFormatting>
  <conditionalFormatting sqref="AJ36">
    <cfRule type="expression" dxfId="8" priority="7" stopIfTrue="1">
      <formula>LEN(TRIM($AJ$36))=0</formula>
    </cfRule>
  </conditionalFormatting>
  <conditionalFormatting sqref="AJ37">
    <cfRule type="expression" dxfId="7" priority="6" stopIfTrue="1">
      <formula>LEN(TRIM($AJ$37))=0</formula>
    </cfRule>
  </conditionalFormatting>
  <conditionalFormatting sqref="AJ38">
    <cfRule type="expression" dxfId="6" priority="5" stopIfTrue="1">
      <formula>LEN(TRIM($AJ$38))=0</formula>
    </cfRule>
  </conditionalFormatting>
  <conditionalFormatting sqref="AJ39">
    <cfRule type="expression" dxfId="5" priority="4" stopIfTrue="1">
      <formula>LEN(TRIM($AJ$39))=0</formula>
    </cfRule>
  </conditionalFormatting>
  <conditionalFormatting sqref="AJ40">
    <cfRule type="expression" dxfId="4" priority="3" stopIfTrue="1">
      <formula>LEN(TRIM($AJ$40))=0</formula>
    </cfRule>
  </conditionalFormatting>
  <conditionalFormatting sqref="AJ41">
    <cfRule type="expression" dxfId="3" priority="2" stopIfTrue="1">
      <formula>LEN(TRIM($AJ$41))=0</formula>
    </cfRule>
  </conditionalFormatting>
  <conditionalFormatting sqref="AJ42">
    <cfRule type="expression" dxfId="2" priority="1" stopIfTrue="1">
      <formula>LEN(TRIM($AJ$42))=0</formula>
    </cfRule>
  </conditionalFormatting>
  <conditionalFormatting sqref="B101:B108">
    <cfRule type="expression" dxfId="1" priority="440" stopIfTrue="1">
      <formula>LEN(TRIM($B$101:$T$108))=0</formula>
    </cfRule>
  </conditionalFormatting>
  <conditionalFormatting sqref="V101:V108">
    <cfRule type="expression" dxfId="0" priority="442" stopIfTrue="1">
      <formula>LEN(TRIM($V$101:$AP$108))=0</formula>
    </cfRule>
  </conditionalFormatting>
  <dataValidations xWindow="762" yWindow="651" count="20">
    <dataValidation allowBlank="1" showInputMessage="1" showErrorMessage="1" promptTitle="PLAN DE DESARROLLO" prompt="Diligencie estos campos a mano, cuando se imprima el protocolo y se concerte el Plan de Desarrollo Personal y Profesional resultante de la segunda valoración, después de la notificación final." sqref="B113"/>
    <dataValidation allowBlank="1" showInputMessage="1" showErrorMessage="1" promptTitle="COMUNICACIÓN Y NOTIFICACIÓN" prompt="Diligencie estos campos a mano, cuando imprima el protocolo para las firmas correspondientes a la comunicación y notificación de los resultados." sqref="A111:A113 AQ92:AQ95 A92:A96 AQ111:AQ112"/>
    <dataValidation allowBlank="1" showInputMessage="1" showErrorMessage="1" promptTitle="NOTIFICACIÓN" prompt="Diligencie estos campos a mano, cuando imprima el protocolo para las firmas correspondientes a la notificación de los resultados de los resultados finales (Después de la segunda valoración)." sqref="U95 C92:U92 W92:AP92 V92:V95 B92:B95 C95:M95 B111:B112 V111:V112 W95 AB95:AP95"/>
    <dataValidation type="decimal" errorStyle="information" allowBlank="1" showInputMessage="1" showErrorMessage="1" errorTitle="ERROR EN EL PUNTAJE" error="El puntaje debe estar entre 1 y 100." promptTitle="PUNTAJE COMPETENCIAS" prompt="Digite el puntaje asignado a cada competencia funcional en la primera valoración (entre 1 y 100)." sqref="AJ35:AJ42">
      <formula1>1</formula1>
      <formula2>100</formula2>
    </dataValidation>
    <dataValidation type="list" allowBlank="1" showInputMessage="1" showErrorMessage="1" sqref="G18 G8">
      <formula1>$AS$36:$AS$37</formula1>
    </dataValidation>
    <dataValidation type="list" allowBlank="1" showInputMessage="1" showErrorMessage="1" sqref="AG14">
      <formula1>$AU$36:$AU$38</formula1>
    </dataValidation>
    <dataValidation type="whole" allowBlank="1" showInputMessage="1" showErrorMessage="1" sqref="K17">
      <formula1>1000</formula1>
      <formula2>10000000000</formula2>
    </dataValidation>
    <dataValidation allowBlank="1" showInputMessage="1" showErrorMessage="1" promptTitle="NOMBRES Y APELLIDOS EVALUADOR" prompt="Escriba los nombres y apellidos completos del evaluador." sqref="T17"/>
    <dataValidation type="decimal" allowBlank="1" showInputMessage="1" showErrorMessage="1" promptTitle="PORCENTAJE GESTIÓN DIRECTIVA" prompt="Escriba el porcentaje asignado a la Gestión Directiva (la suma de los porcentajes asignados a las áreas de gestión debe ser igual a 70)." sqref="A36">
      <formula1>0</formula1>
      <formula2>70</formula2>
    </dataValidation>
    <dataValidation type="decimal" allowBlank="1" showInputMessage="1" showErrorMessage="1" promptTitle="PORCENTAJE GESTIÓN ACADÉMICA" prompt="Escriba el porcentaje asignado a la Gestión Académica (la suma de los porcentajes asignados a las áreas de gestión debe ser igual a 70)." sqref="A38">
      <formula1>1</formula1>
      <formula2>70</formula2>
    </dataValidation>
    <dataValidation type="decimal" allowBlank="1" showInputMessage="1" showErrorMessage="1" promptTitle="PORCENTAJE GESTIÓN ADMIN." prompt="Escriba el porcentaje asignado a la Gestión Administrativa (la suma de los porcentajes asignados a las áreas de gestión debe ser igual a 70)." sqref="A40">
      <formula1>1</formula1>
      <formula2>70</formula2>
    </dataValidation>
    <dataValidation type="decimal" allowBlank="1" showInputMessage="1" showErrorMessage="1" promptTitle="PORCENTAJE GESTIÓN COMUNITARIA" prompt="Escriba el porcentaje asignado a la Gestión Comunitaria (la suma de los porcentajes asignados a las áreas de gestión debe ser igual a 70)." sqref="A42">
      <formula1>1</formula1>
      <formula2>70</formula2>
    </dataValidation>
    <dataValidation allowBlank="1" showInputMessage="1" showErrorMessage="1" promptTitle="CONTRIBUCIONES INDIVIDUALES" prompt="Escriba las contribuciones individuales definidas para el proceso." sqref="U35:AI42 L37:L41"/>
    <dataValidation allowBlank="1" showInputMessage="1" showErrorMessage="1" promptTitle="SUMA PONDERACION ÁREAS GESTIÓN" prompt="Debe ser igual a 70" sqref="A43"/>
    <dataValidation allowBlank="1" showInputMessage="1" showErrorMessage="1" promptTitle="NOMBRES Y APELLIDOS EVALUADO" prompt="Escriba los nombres y apellidos completos del docente evaluado." sqref="T7"/>
    <dataValidation type="whole" allowBlank="1" showInputMessage="1" showErrorMessage="1" promptTitle="NÚMERO DE DOCUMENTO" prompt="Escriba el número de documento sin comas ni puntos. Ejemplo: 79999888" sqref="K7">
      <formula1>1000</formula1>
      <formula2>10000000000</formula2>
    </dataValidation>
    <dataValidation type="list" allowBlank="1" showInputMessage="1" showErrorMessage="1" sqref="AM11:AP11">
      <formula1>$AT$36:$AT$37</formula1>
    </dataValidation>
    <dataValidation type="list" allowBlank="1" showInputMessage="1" showErrorMessage="1" sqref="B101:T108">
      <formula1>$AV$32:$AV$46</formula1>
    </dataValidation>
    <dataValidation type="list" allowBlank="1" showInputMessage="1" showErrorMessage="1" promptTitle="COMPETENCIAS COMPORTAMENTALES" prompt="Seleccione las tres (3) competencias comportamentales concertadas para la evaluación." sqref="A48:AI50">
      <formula1>$AV$32:$AV$38</formula1>
    </dataValidation>
    <dataValidation allowBlank="1" showInputMessage="1" showErrorMessage="1" promptTitle="ESTRATEGIAS Y ACCIONES" prompt="Consigne las estrategias y acciones concertadas para impulsar el mejoramiento personal y profesional del docente evaluado. No necesariamente deben ser una para cada competencia; es posible plantear estrategias que impacten más de una competencia." sqref="V101:V108"/>
  </dataValidations>
  <printOptions horizontalCentered="1" verticalCentered="1"/>
  <pageMargins left="0.15748031496062992" right="0.15748031496062992" top="7.874015748031496E-2" bottom="7.874015748031496E-2" header="0" footer="0.19685039370078741"/>
  <pageSetup scale="90" orientation="portrait" horizontalDpi="300" verticalDpi="300" r:id="rId1"/>
  <headerFooter alignWithMargins="0">
    <oddFooter>&amp;C&amp;8Protocolo para directivos - Página &amp;P</oddFooter>
  </headerFooter>
  <rowBreaks count="1" manualBreakCount="1">
    <brk id="58" max="42" man="1"/>
  </rowBreaks>
  <ignoredErrors>
    <ignoredError sqref="AH56 AO43 AO41 AM41 AM35:AN40 AO37:AQ40 AO35 AM48 AJ53" evalError="1"/>
    <ignoredError sqref="AM50:AQ50 AN48:AQ48 AM49:AQ49" evalError="1" emptyCellReferenc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42"/>
  <sheetViews>
    <sheetView showZeros="0" view="pageBreakPreview" zoomScaleNormal="10" zoomScaleSheetLayoutView="100" workbookViewId="0">
      <selection activeCell="D42" sqref="D42"/>
    </sheetView>
  </sheetViews>
  <sheetFormatPr baseColWidth="10" defaultColWidth="11.42578125" defaultRowHeight="12.75" x14ac:dyDescent="0.2"/>
  <cols>
    <col min="1" max="1" width="3.28515625" style="11" bestFit="1" customWidth="1"/>
    <col min="2" max="2" width="8.42578125" style="11" customWidth="1"/>
    <col min="3" max="3" width="24" style="11" bestFit="1" customWidth="1"/>
    <col min="4" max="4" width="9.140625" style="19" bestFit="1" customWidth="1"/>
    <col min="5" max="16384" width="11.42578125" style="11"/>
  </cols>
  <sheetData>
    <row r="1" spans="1:4" ht="12.75" customHeight="1" x14ac:dyDescent="0.2">
      <c r="A1" s="455" t="s">
        <v>101</v>
      </c>
      <c r="B1" s="8" t="s">
        <v>102</v>
      </c>
      <c r="C1" s="9" t="s">
        <v>103</v>
      </c>
      <c r="D1" s="10">
        <f>'Protocolo para Directivos'!$AJ$35</f>
        <v>0</v>
      </c>
    </row>
    <row r="2" spans="1:4" x14ac:dyDescent="0.2">
      <c r="A2" s="456"/>
      <c r="B2" s="9"/>
      <c r="C2" s="9" t="s">
        <v>90</v>
      </c>
      <c r="D2" s="10">
        <f>'Protocolo para Directivos'!$AJ$36</f>
        <v>0</v>
      </c>
    </row>
    <row r="3" spans="1:4" x14ac:dyDescent="0.2">
      <c r="A3" s="456"/>
      <c r="B3" s="9"/>
      <c r="C3" s="9" t="s">
        <v>46</v>
      </c>
      <c r="D3" s="10">
        <f>'Protocolo para Directivos'!$AJ$37</f>
        <v>0</v>
      </c>
    </row>
    <row r="4" spans="1:4" x14ac:dyDescent="0.2">
      <c r="A4" s="456"/>
      <c r="B4" s="9"/>
      <c r="C4" s="9" t="s">
        <v>104</v>
      </c>
      <c r="D4" s="10">
        <f>'Protocolo para Directivos'!$AJ$38</f>
        <v>0</v>
      </c>
    </row>
    <row r="5" spans="1:4" x14ac:dyDescent="0.2">
      <c r="A5" s="456"/>
      <c r="B5" s="9"/>
      <c r="C5" s="9" t="s">
        <v>95</v>
      </c>
      <c r="D5" s="10">
        <f>'Protocolo para Directivos'!$AJ$39</f>
        <v>0</v>
      </c>
    </row>
    <row r="6" spans="1:4" x14ac:dyDescent="0.2">
      <c r="A6" s="456"/>
      <c r="B6" s="9"/>
      <c r="C6" s="9" t="s">
        <v>105</v>
      </c>
      <c r="D6" s="10">
        <f>'Protocolo para Directivos'!$AJ$40</f>
        <v>0</v>
      </c>
    </row>
    <row r="7" spans="1:4" x14ac:dyDescent="0.2">
      <c r="A7" s="456"/>
      <c r="B7" s="9"/>
      <c r="C7" s="9" t="s">
        <v>59</v>
      </c>
      <c r="D7" s="10">
        <f>'Protocolo para Directivos'!$AJ$41</f>
        <v>0</v>
      </c>
    </row>
    <row r="8" spans="1:4" x14ac:dyDescent="0.2">
      <c r="A8" s="456"/>
      <c r="B8" s="9"/>
      <c r="C8" s="9" t="s">
        <v>106</v>
      </c>
      <c r="D8" s="10">
        <f>'Protocolo para Directivos'!$AJ$42</f>
        <v>0</v>
      </c>
    </row>
    <row r="9" spans="1:4" x14ac:dyDescent="0.2">
      <c r="A9" s="456"/>
      <c r="B9" s="8" t="s">
        <v>107</v>
      </c>
      <c r="C9" s="9" t="str">
        <f>'Protocolo para Directivos'!$A$48</f>
        <v>Iniciativa</v>
      </c>
      <c r="D9" s="10">
        <f>'Protocolo para Directivos'!$AJ$48</f>
        <v>0</v>
      </c>
    </row>
    <row r="10" spans="1:4" x14ac:dyDescent="0.2">
      <c r="A10" s="456"/>
      <c r="B10" s="9"/>
      <c r="C10" s="9" t="str">
        <f>'Protocolo para Directivos'!$A$49</f>
        <v>Negociación y mediación</v>
      </c>
      <c r="D10" s="10">
        <f>'Protocolo para Directivos'!$AJ$49</f>
        <v>0</v>
      </c>
    </row>
    <row r="11" spans="1:4" x14ac:dyDescent="0.2">
      <c r="A11" s="457"/>
      <c r="B11" s="9"/>
      <c r="C11" s="9" t="str">
        <f>'Protocolo para Directivos'!$A$50</f>
        <v>Relaciones interpersonales y comunicación</v>
      </c>
      <c r="D11" s="10">
        <f>'Protocolo para Directivos'!$AJ$50</f>
        <v>0</v>
      </c>
    </row>
    <row r="12" spans="1:4" x14ac:dyDescent="0.2">
      <c r="A12" s="12"/>
      <c r="B12" s="13" t="s">
        <v>108</v>
      </c>
      <c r="C12" s="13" t="s">
        <v>109</v>
      </c>
      <c r="D12" s="14" t="e">
        <f>'Protocolo para Directivos'!$AJ$53</f>
        <v>#DIV/0!</v>
      </c>
    </row>
    <row r="13" spans="1:4" x14ac:dyDescent="0.2">
      <c r="A13" s="12"/>
      <c r="B13" s="15"/>
      <c r="C13" s="15"/>
      <c r="D13" s="16"/>
    </row>
    <row r="14" spans="1:4" x14ac:dyDescent="0.2">
      <c r="A14" s="12"/>
      <c r="B14" s="15"/>
      <c r="C14" s="15"/>
      <c r="D14" s="16"/>
    </row>
    <row r="15" spans="1:4" x14ac:dyDescent="0.2">
      <c r="A15" s="12"/>
      <c r="B15" s="15"/>
      <c r="C15" s="15"/>
      <c r="D15" s="16"/>
    </row>
    <row r="28" spans="1:4" ht="12.75" customHeight="1" x14ac:dyDescent="0.2">
      <c r="A28" s="458" t="s">
        <v>110</v>
      </c>
      <c r="B28" s="8" t="s">
        <v>102</v>
      </c>
      <c r="C28" s="9" t="str">
        <f>'Protocolo para Docentes'!G35</f>
        <v>Dominio curricular</v>
      </c>
      <c r="D28" s="10">
        <f>'Protocolo para Docentes'!AJ35</f>
        <v>0</v>
      </c>
    </row>
    <row r="29" spans="1:4" x14ac:dyDescent="0.2">
      <c r="A29" s="459"/>
      <c r="B29" s="9"/>
      <c r="C29" s="9" t="str">
        <f>'Protocolo para Docentes'!G36</f>
        <v>Planeación y organización académica</v>
      </c>
      <c r="D29" s="10">
        <f>'Protocolo para Docentes'!AJ36</f>
        <v>0</v>
      </c>
    </row>
    <row r="30" spans="1:4" x14ac:dyDescent="0.2">
      <c r="A30" s="459"/>
      <c r="B30" s="9"/>
      <c r="C30" s="9" t="str">
        <f>'Protocolo para Docentes'!G37</f>
        <v>Pedagógica y didáctica</v>
      </c>
      <c r="D30" s="10">
        <f>'Protocolo para Docentes'!AJ37</f>
        <v>0</v>
      </c>
    </row>
    <row r="31" spans="1:4" x14ac:dyDescent="0.2">
      <c r="A31" s="459"/>
      <c r="B31" s="9"/>
      <c r="C31" s="9" t="str">
        <f>'Protocolo para Docentes'!G38</f>
        <v>Evaluación del aprendizaje</v>
      </c>
      <c r="D31" s="10">
        <f>'Protocolo para Docentes'!AJ38</f>
        <v>0</v>
      </c>
    </row>
    <row r="32" spans="1:4" x14ac:dyDescent="0.2">
      <c r="A32" s="459"/>
      <c r="B32" s="9"/>
      <c r="C32" s="17" t="str">
        <f>'Protocolo para Docentes'!G39</f>
        <v>Uso de recursos</v>
      </c>
      <c r="D32" s="10">
        <f>'Protocolo para Docentes'!AJ39</f>
        <v>0</v>
      </c>
    </row>
    <row r="33" spans="1:4" x14ac:dyDescent="0.2">
      <c r="A33" s="459"/>
      <c r="B33" s="9"/>
      <c r="C33" s="9" t="str">
        <f>'Protocolo para Docentes'!G40</f>
        <v>Seguimiento de procesos</v>
      </c>
      <c r="D33" s="10">
        <f>'Protocolo para Docentes'!AJ40</f>
        <v>0</v>
      </c>
    </row>
    <row r="34" spans="1:4" x14ac:dyDescent="0.2">
      <c r="A34" s="459"/>
      <c r="B34" s="9"/>
      <c r="C34" s="18" t="str">
        <f>'Protocolo para Docentes'!G41</f>
        <v>Comunicación institucional</v>
      </c>
      <c r="D34" s="10">
        <f>'Protocolo para Docentes'!AJ41</f>
        <v>0</v>
      </c>
    </row>
    <row r="35" spans="1:4" x14ac:dyDescent="0.2">
      <c r="A35" s="459"/>
      <c r="B35" s="9"/>
      <c r="C35" s="9" t="str">
        <f>'Protocolo para Docentes'!G42</f>
        <v>Interacción comunidad / entorno</v>
      </c>
      <c r="D35" s="10">
        <f>'Protocolo para Docentes'!AJ42</f>
        <v>0</v>
      </c>
    </row>
    <row r="36" spans="1:4" x14ac:dyDescent="0.2">
      <c r="A36" s="459"/>
      <c r="B36" s="8" t="s">
        <v>107</v>
      </c>
      <c r="C36" s="9" t="str">
        <f>'Protocolo para Docentes'!A48</f>
        <v>Liderazgo</v>
      </c>
      <c r="D36" s="10">
        <f>'Protocolo para Docentes'!AJ48</f>
        <v>0</v>
      </c>
    </row>
    <row r="37" spans="1:4" x14ac:dyDescent="0.2">
      <c r="A37" s="459"/>
      <c r="B37" s="9"/>
      <c r="C37" s="9" t="str">
        <f>'Protocolo para Docentes'!A49</f>
        <v>Trabajo en equipo</v>
      </c>
      <c r="D37" s="10">
        <f>'Protocolo para Docentes'!AJ49</f>
        <v>0</v>
      </c>
    </row>
    <row r="38" spans="1:4" x14ac:dyDescent="0.2">
      <c r="A38" s="459"/>
      <c r="B38" s="9"/>
      <c r="C38" s="9" t="str">
        <f>'Protocolo para Docentes'!A50</f>
        <v>Compromiso social e inst.</v>
      </c>
      <c r="D38" s="10">
        <f>'Protocolo para Docentes'!AJ50</f>
        <v>0</v>
      </c>
    </row>
    <row r="39" spans="1:4" x14ac:dyDescent="0.2">
      <c r="A39" s="12"/>
      <c r="B39" s="13" t="s">
        <v>108</v>
      </c>
      <c r="C39" s="13" t="s">
        <v>109</v>
      </c>
      <c r="D39" s="14" t="e">
        <f>'Protocolo para Docentes'!$AJ$53</f>
        <v>#DIV/0!</v>
      </c>
    </row>
    <row r="40" spans="1:4" x14ac:dyDescent="0.2">
      <c r="A40" s="12"/>
      <c r="B40" s="15"/>
      <c r="C40" s="15"/>
      <c r="D40" s="16"/>
    </row>
    <row r="41" spans="1:4" x14ac:dyDescent="0.2">
      <c r="A41" s="12"/>
      <c r="B41" s="15"/>
      <c r="C41" s="15"/>
      <c r="D41" s="16"/>
    </row>
    <row r="42" spans="1:4" x14ac:dyDescent="0.2">
      <c r="A42" s="12"/>
      <c r="B42" s="15"/>
      <c r="C42" s="15"/>
      <c r="D42" s="16"/>
    </row>
  </sheetData>
  <mergeCells count="2">
    <mergeCell ref="A1:A11"/>
    <mergeCell ref="A28:A38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="86" zoomScaleNormal="86" workbookViewId="0">
      <selection activeCell="A5" sqref="A5"/>
    </sheetView>
  </sheetViews>
  <sheetFormatPr baseColWidth="10" defaultColWidth="9.140625" defaultRowHeight="12.75" x14ac:dyDescent="0.2"/>
  <cols>
    <col min="1" max="256" width="11.42578125" customWidth="1"/>
  </cols>
  <sheetData>
    <row r="1" spans="1:34" x14ac:dyDescent="0.2">
      <c r="A1" s="60" t="s">
        <v>111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3" spans="1:34" ht="16.5" x14ac:dyDescent="0.2">
      <c r="A3" s="460" t="s">
        <v>12</v>
      </c>
      <c r="B3" s="460" t="s">
        <v>112</v>
      </c>
      <c r="C3" s="460" t="s">
        <v>113</v>
      </c>
      <c r="D3" s="460"/>
      <c r="E3" s="460"/>
      <c r="F3" s="460"/>
      <c r="G3" s="460"/>
      <c r="H3" s="460"/>
      <c r="I3" s="460"/>
      <c r="J3" s="460"/>
      <c r="K3" s="460" t="s">
        <v>114</v>
      </c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 t="s">
        <v>115</v>
      </c>
      <c r="W3" s="460"/>
      <c r="X3" s="460"/>
      <c r="Y3" s="460"/>
      <c r="Z3" s="460"/>
      <c r="AA3" s="460"/>
      <c r="AB3" s="460"/>
      <c r="AC3" s="460"/>
      <c r="AD3" s="460"/>
      <c r="AE3" s="460"/>
      <c r="AF3" s="77"/>
      <c r="AG3" s="460" t="s">
        <v>116</v>
      </c>
      <c r="AH3" s="460"/>
    </row>
    <row r="4" spans="1:34" ht="49.5" x14ac:dyDescent="0.2">
      <c r="A4" s="460"/>
      <c r="B4" s="460"/>
      <c r="C4" s="77" t="s">
        <v>4</v>
      </c>
      <c r="D4" s="77" t="s">
        <v>117</v>
      </c>
      <c r="E4" s="77" t="s">
        <v>118</v>
      </c>
      <c r="F4" s="77" t="s">
        <v>119</v>
      </c>
      <c r="G4" s="77" t="s">
        <v>9</v>
      </c>
      <c r="H4" s="77" t="s">
        <v>10</v>
      </c>
      <c r="I4" s="77" t="s">
        <v>120</v>
      </c>
      <c r="J4" s="77" t="s">
        <v>121</v>
      </c>
      <c r="K4" s="77" t="s">
        <v>38</v>
      </c>
      <c r="L4" s="77" t="s">
        <v>122</v>
      </c>
      <c r="M4" s="77" t="s">
        <v>46</v>
      </c>
      <c r="N4" s="77" t="s">
        <v>123</v>
      </c>
      <c r="O4" s="77" t="s">
        <v>55</v>
      </c>
      <c r="P4" s="77" t="s">
        <v>57</v>
      </c>
      <c r="Q4" s="77" t="s">
        <v>59</v>
      </c>
      <c r="R4" s="77" t="s">
        <v>106</v>
      </c>
      <c r="S4" s="77" t="s">
        <v>124</v>
      </c>
      <c r="T4" s="77" t="s">
        <v>125</v>
      </c>
      <c r="U4" s="77" t="s">
        <v>126</v>
      </c>
      <c r="V4" s="61" t="s">
        <v>32</v>
      </c>
      <c r="W4" s="62" t="s">
        <v>127</v>
      </c>
      <c r="X4" s="61" t="s">
        <v>36</v>
      </c>
      <c r="Y4" s="62" t="s">
        <v>49</v>
      </c>
      <c r="Z4" s="61" t="s">
        <v>128</v>
      </c>
      <c r="AA4" s="62" t="s">
        <v>53</v>
      </c>
      <c r="AB4" s="62" t="s">
        <v>27</v>
      </c>
      <c r="AC4" s="77" t="s">
        <v>124</v>
      </c>
      <c r="AD4" s="77" t="s">
        <v>129</v>
      </c>
      <c r="AE4" s="77" t="s">
        <v>130</v>
      </c>
      <c r="AF4" s="77" t="s">
        <v>124</v>
      </c>
      <c r="AG4" s="77" t="s">
        <v>131</v>
      </c>
      <c r="AH4" s="77" t="s">
        <v>132</v>
      </c>
    </row>
    <row r="5" spans="1:34" ht="36" x14ac:dyDescent="0.2">
      <c r="A5" s="63" t="str">
        <f>'Protocolo para Docentes'!F13</f>
        <v>ANTIOQUIA</v>
      </c>
      <c r="B5" s="63">
        <f>'Protocolo para Docentes'!R13</f>
        <v>0</v>
      </c>
      <c r="C5" s="63" t="str">
        <f>'Protocolo para Docentes'!G8</f>
        <v>CC</v>
      </c>
      <c r="D5" s="63">
        <f>'Protocolo para Docentes'!K7</f>
        <v>0</v>
      </c>
      <c r="E5" s="63">
        <f>'Protocolo para Docentes'!T7</f>
        <v>0</v>
      </c>
      <c r="F5" s="63">
        <f>'Protocolo para Docentes'!F10</f>
        <v>0</v>
      </c>
      <c r="G5" s="63">
        <f>'Protocolo para Docentes'!AA11</f>
        <v>0</v>
      </c>
      <c r="H5" s="63" t="str">
        <f>'Protocolo para Docentes'!AM11</f>
        <v>Rural</v>
      </c>
      <c r="I5" s="63">
        <f>'Protocolo para Docentes'!AK14</f>
        <v>0</v>
      </c>
      <c r="J5" s="63" t="str">
        <f>'Protocolo para Docentes'!AG14</f>
        <v>Docente Básica Primaria</v>
      </c>
      <c r="K5" s="63">
        <f>'Protocolo para Docentes'!AJ35</f>
        <v>0</v>
      </c>
      <c r="L5" s="63">
        <f>'Protocolo para Docentes'!AJ36</f>
        <v>0</v>
      </c>
      <c r="M5" s="63">
        <f>'Protocolo para Docentes'!AJ37</f>
        <v>0</v>
      </c>
      <c r="N5" s="63">
        <f>'Protocolo para Docentes'!AJ38</f>
        <v>0</v>
      </c>
      <c r="O5" s="63">
        <f>'Protocolo para Docentes'!AJ39</f>
        <v>0</v>
      </c>
      <c r="P5" s="63">
        <f>'Protocolo para Docentes'!AJ40</f>
        <v>0</v>
      </c>
      <c r="Q5" s="63">
        <f>'Protocolo para Docentes'!AJ41</f>
        <v>0</v>
      </c>
      <c r="R5" s="63">
        <f>'Protocolo para Docentes'!AJ42</f>
        <v>0</v>
      </c>
      <c r="S5" s="64">
        <f>SUM(K5:R5)</f>
        <v>0</v>
      </c>
      <c r="T5" s="65" t="b">
        <f>IF(S5&gt;0,AVERAGE(K5:R5))</f>
        <v>0</v>
      </c>
      <c r="U5" s="65">
        <f>IF(T5&gt;0,AVERAGE(K5:N5)*0.3+AVERAGE(O5:P5)*0.2+AVERAGE(Q5:R5)*0.2)</f>
        <v>0</v>
      </c>
      <c r="V5" s="63">
        <f>'Protocolo para Docentes'!AJ48</f>
        <v>0</v>
      </c>
      <c r="W5" s="66"/>
      <c r="X5" s="63">
        <f>'Protocolo para Docentes'!AJ49</f>
        <v>0</v>
      </c>
      <c r="Y5" s="66"/>
      <c r="Z5" s="63">
        <f>'Protocolo para Docentes'!AJ50</f>
        <v>0</v>
      </c>
      <c r="AA5" s="66"/>
      <c r="AB5" s="66"/>
      <c r="AC5" s="64">
        <f>SUM(V5:AB5)</f>
        <v>0</v>
      </c>
      <c r="AD5" s="65" t="b">
        <f>IF(AC5&gt;0,AVERAGE(V5:AB5))</f>
        <v>0</v>
      </c>
      <c r="AE5" s="65">
        <f>AD5*0.3</f>
        <v>0</v>
      </c>
      <c r="AF5" s="65">
        <f>U5+AE5</f>
        <v>0</v>
      </c>
      <c r="AG5" s="65" t="b">
        <f>IF(AF5&gt;0,(U5+AE5))</f>
        <v>0</v>
      </c>
      <c r="AH5" s="67" t="b">
        <f>IF(AG5=FALSE,FALSE,IF(AG5&lt;60,"NO SATISFACTORIO",IF(AG5&gt;=90,"SOBRESALIENTE","SATISFACTORIO")))</f>
        <v>0</v>
      </c>
    </row>
    <row r="11" spans="1:34" x14ac:dyDescent="0.2">
      <c r="A11" s="69"/>
      <c r="B11" s="60" t="s">
        <v>133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</row>
    <row r="13" spans="1:34" ht="16.5" x14ac:dyDescent="0.2">
      <c r="A13" s="69"/>
      <c r="B13" s="460" t="s">
        <v>12</v>
      </c>
      <c r="C13" s="460" t="s">
        <v>112</v>
      </c>
      <c r="D13" s="460" t="s">
        <v>134</v>
      </c>
      <c r="E13" s="460"/>
      <c r="F13" s="460"/>
      <c r="G13" s="460"/>
      <c r="H13" s="460"/>
      <c r="I13" s="460"/>
      <c r="J13" s="460"/>
      <c r="K13" s="460" t="s">
        <v>114</v>
      </c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 t="s">
        <v>115</v>
      </c>
      <c r="W13" s="460"/>
      <c r="X13" s="460"/>
      <c r="Y13" s="460"/>
      <c r="Z13" s="460"/>
      <c r="AA13" s="460"/>
      <c r="AB13" s="460"/>
      <c r="AC13" s="460"/>
      <c r="AD13" s="460"/>
      <c r="AE13" s="460"/>
      <c r="AF13" s="77"/>
      <c r="AG13" s="460" t="s">
        <v>116</v>
      </c>
      <c r="AH13" s="460"/>
    </row>
    <row r="14" spans="1:34" ht="49.5" x14ac:dyDescent="0.2">
      <c r="A14" s="69"/>
      <c r="B14" s="460"/>
      <c r="C14" s="460"/>
      <c r="D14" s="77" t="s">
        <v>4</v>
      </c>
      <c r="E14" s="77" t="s">
        <v>117</v>
      </c>
      <c r="F14" s="77" t="s">
        <v>118</v>
      </c>
      <c r="G14" s="77" t="s">
        <v>119</v>
      </c>
      <c r="H14" s="77" t="s">
        <v>9</v>
      </c>
      <c r="I14" s="77" t="s">
        <v>10</v>
      </c>
      <c r="J14" s="77" t="s">
        <v>135</v>
      </c>
      <c r="K14" s="77" t="s">
        <v>122</v>
      </c>
      <c r="L14" s="77" t="s">
        <v>90</v>
      </c>
      <c r="M14" s="77" t="s">
        <v>46</v>
      </c>
      <c r="N14" s="77" t="s">
        <v>136</v>
      </c>
      <c r="O14" s="77" t="s">
        <v>95</v>
      </c>
      <c r="P14" s="77" t="s">
        <v>137</v>
      </c>
      <c r="Q14" s="77" t="s">
        <v>59</v>
      </c>
      <c r="R14" s="77" t="s">
        <v>106</v>
      </c>
      <c r="S14" s="77" t="s">
        <v>124</v>
      </c>
      <c r="T14" s="77" t="s">
        <v>125</v>
      </c>
      <c r="U14" s="77" t="s">
        <v>126</v>
      </c>
      <c r="V14" s="62" t="s">
        <v>32</v>
      </c>
      <c r="W14" s="61" t="s">
        <v>127</v>
      </c>
      <c r="X14" s="68" t="s">
        <v>36</v>
      </c>
      <c r="Y14" s="61" t="s">
        <v>49</v>
      </c>
      <c r="Z14" s="62" t="s">
        <v>128</v>
      </c>
      <c r="AA14" s="61" t="s">
        <v>53</v>
      </c>
      <c r="AB14" s="62" t="s">
        <v>27</v>
      </c>
      <c r="AC14" s="77" t="s">
        <v>124</v>
      </c>
      <c r="AD14" s="77" t="s">
        <v>129</v>
      </c>
      <c r="AE14" s="77" t="s">
        <v>130</v>
      </c>
      <c r="AF14" s="77" t="s">
        <v>124</v>
      </c>
      <c r="AG14" s="77" t="s">
        <v>131</v>
      </c>
      <c r="AH14" s="77" t="s">
        <v>132</v>
      </c>
    </row>
    <row r="15" spans="1:34" x14ac:dyDescent="0.2">
      <c r="A15" s="69"/>
      <c r="B15" s="63" t="str">
        <f>'Protocolo para Directivos'!F13</f>
        <v>ANTIOQUIA</v>
      </c>
      <c r="C15" s="63">
        <f>'Protocolo para Directivos'!R13</f>
        <v>0</v>
      </c>
      <c r="D15" s="63">
        <f>'Protocolo para Directivos'!G8</f>
        <v>0</v>
      </c>
      <c r="E15" s="63">
        <f>'Protocolo para Directivos'!K7</f>
        <v>0</v>
      </c>
      <c r="F15" s="63">
        <f>'Protocolo para Directivos'!T7</f>
        <v>0</v>
      </c>
      <c r="G15" s="63">
        <f>'Protocolo para Directivos'!F10</f>
        <v>0</v>
      </c>
      <c r="H15" s="63">
        <f>'Protocolo para Directivos'!AA11</f>
        <v>0</v>
      </c>
      <c r="I15" s="63">
        <f>'Protocolo para Directivos'!AM11</f>
        <v>0</v>
      </c>
      <c r="J15" s="63">
        <f>'Protocolo para Directivos'!AG14</f>
        <v>0</v>
      </c>
      <c r="K15" s="63">
        <f>'Protocolo para Directivos'!AJ35</f>
        <v>0</v>
      </c>
      <c r="L15" s="63">
        <f>'Protocolo para Directivos'!AJ36</f>
        <v>0</v>
      </c>
      <c r="M15" s="63">
        <f>'Protocolo para Directivos'!AJ37</f>
        <v>0</v>
      </c>
      <c r="N15" s="63">
        <f>'Protocolo para Directivos'!AJ38</f>
        <v>0</v>
      </c>
      <c r="O15" s="63">
        <f>'Protocolo para Directivos'!AJ39</f>
        <v>0</v>
      </c>
      <c r="P15" s="63">
        <f>'Protocolo para Directivos'!AJ40</f>
        <v>0</v>
      </c>
      <c r="Q15" s="63">
        <f>'Protocolo para Directivos'!AJ41</f>
        <v>0</v>
      </c>
      <c r="R15" s="63">
        <f>'Protocolo para Directivos'!AJ42</f>
        <v>0</v>
      </c>
      <c r="S15" s="64">
        <f>SUM(K15:R15)</f>
        <v>0</v>
      </c>
      <c r="T15" s="65" t="b">
        <f>IF(S15&gt;0,AVERAGE(K15:R15))</f>
        <v>0</v>
      </c>
      <c r="U15" s="65">
        <f>IF(T15&gt;0,AVERAGE(K15:L15)*0.2+AVERAGE(M15:N15)*0.2+AVERAGE(O15:P15)*0.15+AVERAGE(Q15:R15)*0.15)</f>
        <v>0</v>
      </c>
      <c r="V15" s="66"/>
      <c r="W15" s="63">
        <f>'Protocolo para Directivos'!AJ50</f>
        <v>0</v>
      </c>
      <c r="X15" s="66"/>
      <c r="Y15" s="63">
        <f>'Protocolo para Directivos'!AJ49</f>
        <v>0</v>
      </c>
      <c r="Z15" s="66"/>
      <c r="AA15" s="63">
        <f>'Protocolo para Directivos'!AJ48</f>
        <v>0</v>
      </c>
      <c r="AB15" s="66"/>
      <c r="AC15" s="64">
        <f>SUM(V15:AB15)</f>
        <v>0</v>
      </c>
      <c r="AD15" s="65" t="b">
        <f>IF(AC15&gt;0,AVERAGE(V15:AB15))</f>
        <v>0</v>
      </c>
      <c r="AE15" s="65">
        <f>AD15*0.3</f>
        <v>0</v>
      </c>
      <c r="AF15" s="65">
        <f>S15+AC15</f>
        <v>0</v>
      </c>
      <c r="AG15" s="65" t="b">
        <f>IF(AF15&gt;0,(U15+AE15))</f>
        <v>0</v>
      </c>
      <c r="AH15" s="67" t="b">
        <f>IF(AG15=FALSE,FALSE,IF(AG15&lt;60,"NO SATISFACTORIO",IF(AG15&gt;=90,"SOBRESALIENTE","SATISFACTORIO")))</f>
        <v>0</v>
      </c>
    </row>
  </sheetData>
  <sheetProtection selectLockedCells="1" selectUnlockedCells="1"/>
  <mergeCells count="12">
    <mergeCell ref="A3:A4"/>
    <mergeCell ref="B3:B4"/>
    <mergeCell ref="C3:J3"/>
    <mergeCell ref="K3:U3"/>
    <mergeCell ref="V3:AE3"/>
    <mergeCell ref="AG3:AH3"/>
    <mergeCell ref="B13:B14"/>
    <mergeCell ref="C13:C14"/>
    <mergeCell ref="D13:J13"/>
    <mergeCell ref="K13:U13"/>
    <mergeCell ref="V13:AE13"/>
    <mergeCell ref="AG13:AH13"/>
  </mergeCells>
  <conditionalFormatting sqref="AA5:AB5 S5 W5 Y5">
    <cfRule type="expression" priority="1" stopIfTrue="1">
      <formula>largo</formula>
    </cfRule>
  </conditionalFormatting>
  <dataValidations count="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V15 X15 Z1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Y5 AA5:AB5 W5 AB15">
      <formula1>1</formula1>
      <formula2>100</formula2>
    </dataValidation>
    <dataValidation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S15"/>
    <dataValidation allowBlank="1" showInputMessage="1" showErrorMessage="1" promptTitle="ENTIDAD TERRITORIAL CERTIFICADA" prompt="Escriba el nombre de la entidad territorial certificada." sqref="B15:R15 A5:R5 V5 X5 Z5 W15 Y15 AA15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0" sqref="D20:D31"/>
    </sheetView>
  </sheetViews>
  <sheetFormatPr baseColWidth="10" defaultColWidth="9.140625" defaultRowHeight="12.75" x14ac:dyDescent="0.2"/>
  <cols>
    <col min="1" max="256" width="11.42578125" customWidth="1"/>
  </cols>
  <sheetData>
    <row r="1" spans="1:4" x14ac:dyDescent="0.2">
      <c r="A1" s="39" t="s">
        <v>39</v>
      </c>
      <c r="B1" s="39" t="s">
        <v>40</v>
      </c>
      <c r="C1" s="39" t="s">
        <v>41</v>
      </c>
      <c r="D1" s="39" t="s">
        <v>24</v>
      </c>
    </row>
    <row r="2" spans="1:4" x14ac:dyDescent="0.2">
      <c r="A2" s="39" t="s">
        <v>7</v>
      </c>
      <c r="B2" s="39" t="s">
        <v>11</v>
      </c>
      <c r="C2" s="39" t="s">
        <v>44</v>
      </c>
      <c r="D2" s="39" t="s">
        <v>32</v>
      </c>
    </row>
    <row r="3" spans="1:4" x14ac:dyDescent="0.2">
      <c r="A3" s="39" t="s">
        <v>47</v>
      </c>
      <c r="B3" s="39" t="s">
        <v>48</v>
      </c>
      <c r="C3" s="39" t="s">
        <v>16</v>
      </c>
      <c r="D3" s="39" t="s">
        <v>36</v>
      </c>
    </row>
    <row r="4" spans="1:4" x14ac:dyDescent="0.2">
      <c r="A4" s="39"/>
      <c r="B4" s="39"/>
      <c r="C4" s="39" t="s">
        <v>52</v>
      </c>
      <c r="D4" s="39" t="s">
        <v>42</v>
      </c>
    </row>
    <row r="5" spans="1:4" x14ac:dyDescent="0.2">
      <c r="A5" s="39"/>
      <c r="B5" s="39"/>
      <c r="C5" s="39" t="s">
        <v>56</v>
      </c>
      <c r="D5" s="39" t="s">
        <v>38</v>
      </c>
    </row>
    <row r="6" spans="1:4" x14ac:dyDescent="0.2">
      <c r="A6" s="39"/>
      <c r="B6" s="39"/>
      <c r="C6" s="39"/>
      <c r="D6" s="39" t="s">
        <v>43</v>
      </c>
    </row>
    <row r="7" spans="1:4" x14ac:dyDescent="0.2">
      <c r="A7" s="39"/>
      <c r="B7" s="39"/>
      <c r="C7" s="39"/>
      <c r="D7" s="39" t="s">
        <v>46</v>
      </c>
    </row>
    <row r="8" spans="1:4" x14ac:dyDescent="0.2">
      <c r="A8" s="39"/>
      <c r="B8" s="39"/>
      <c r="C8" s="39"/>
      <c r="D8" s="39" t="s">
        <v>51</v>
      </c>
    </row>
    <row r="9" spans="1:4" x14ac:dyDescent="0.2">
      <c r="A9" s="39"/>
      <c r="B9" s="39"/>
      <c r="C9" s="39"/>
      <c r="D9" s="39" t="s">
        <v>55</v>
      </c>
    </row>
    <row r="10" spans="1:4" x14ac:dyDescent="0.2">
      <c r="A10" s="39"/>
      <c r="B10" s="39"/>
      <c r="C10" s="39"/>
      <c r="D10" s="39" t="s">
        <v>57</v>
      </c>
    </row>
    <row r="11" spans="1:4" x14ac:dyDescent="0.2">
      <c r="A11" s="39"/>
      <c r="B11" s="39"/>
      <c r="C11" s="39"/>
      <c r="D11" s="39" t="s">
        <v>59</v>
      </c>
    </row>
    <row r="12" spans="1:4" x14ac:dyDescent="0.2">
      <c r="A12" s="39"/>
      <c r="B12" s="39"/>
      <c r="C12" s="39"/>
      <c r="D12" s="39" t="s">
        <v>63</v>
      </c>
    </row>
    <row r="13" spans="1:4" x14ac:dyDescent="0.2">
      <c r="A13" s="39"/>
      <c r="B13" s="39"/>
      <c r="C13" s="39"/>
      <c r="D13" s="69"/>
    </row>
    <row r="14" spans="1:4" x14ac:dyDescent="0.2">
      <c r="A14" s="39"/>
      <c r="B14" s="39"/>
      <c r="C14" s="39"/>
      <c r="D14" s="69"/>
    </row>
    <row r="15" spans="1:4" x14ac:dyDescent="0.2">
      <c r="A15" s="39"/>
      <c r="B15" s="39"/>
      <c r="C15" s="39"/>
      <c r="D15" s="69"/>
    </row>
    <row r="16" spans="1:4" x14ac:dyDescent="0.2">
      <c r="A16" s="39"/>
      <c r="B16" s="39"/>
      <c r="C16" s="39"/>
      <c r="D16" s="69"/>
    </row>
    <row r="17" spans="1:4" x14ac:dyDescent="0.2">
      <c r="A17" s="39"/>
      <c r="B17" s="39"/>
      <c r="C17" s="39"/>
      <c r="D17" s="39"/>
    </row>
    <row r="20" spans="1:4" x14ac:dyDescent="0.2">
      <c r="A20" s="59" t="s">
        <v>39</v>
      </c>
      <c r="B20" s="59" t="s">
        <v>40</v>
      </c>
      <c r="C20" s="59" t="s">
        <v>41</v>
      </c>
      <c r="D20" s="59" t="s">
        <v>24</v>
      </c>
    </row>
    <row r="21" spans="1:4" x14ac:dyDescent="0.2">
      <c r="A21" s="59" t="s">
        <v>7</v>
      </c>
      <c r="B21" s="59" t="s">
        <v>11</v>
      </c>
      <c r="C21" s="59" t="s">
        <v>91</v>
      </c>
      <c r="D21" s="59" t="s">
        <v>45</v>
      </c>
    </row>
    <row r="22" spans="1:4" x14ac:dyDescent="0.2">
      <c r="A22" s="59" t="s">
        <v>47</v>
      </c>
      <c r="B22" s="59" t="s">
        <v>48</v>
      </c>
      <c r="C22" s="59" t="s">
        <v>92</v>
      </c>
      <c r="D22" s="59" t="s">
        <v>49</v>
      </c>
    </row>
    <row r="23" spans="1:4" x14ac:dyDescent="0.2">
      <c r="A23" s="59"/>
      <c r="B23" s="59"/>
      <c r="C23" s="59" t="s">
        <v>94</v>
      </c>
      <c r="D23" s="59" t="s">
        <v>53</v>
      </c>
    </row>
    <row r="24" spans="1:4" x14ac:dyDescent="0.2">
      <c r="A24" s="59"/>
      <c r="B24" s="59"/>
      <c r="C24" s="59"/>
      <c r="D24" s="59" t="s">
        <v>89</v>
      </c>
    </row>
    <row r="25" spans="1:4" x14ac:dyDescent="0.2">
      <c r="A25" s="59"/>
      <c r="B25" s="59"/>
      <c r="C25" s="59"/>
      <c r="D25" s="59" t="s">
        <v>90</v>
      </c>
    </row>
    <row r="26" spans="1:4" x14ac:dyDescent="0.2">
      <c r="A26" s="59"/>
      <c r="B26" s="59"/>
      <c r="C26" s="59"/>
      <c r="D26" s="59" t="s">
        <v>46</v>
      </c>
    </row>
    <row r="27" spans="1:4" x14ac:dyDescent="0.2">
      <c r="A27" s="59"/>
      <c r="B27" s="59"/>
      <c r="C27" s="59"/>
      <c r="D27" s="59" t="s">
        <v>97</v>
      </c>
    </row>
    <row r="28" spans="1:4" x14ac:dyDescent="0.2">
      <c r="A28" s="59"/>
      <c r="B28" s="59"/>
      <c r="C28" s="59"/>
      <c r="D28" s="59" t="s">
        <v>95</v>
      </c>
    </row>
    <row r="29" spans="1:4" x14ac:dyDescent="0.2">
      <c r="A29" s="59"/>
      <c r="B29" s="59"/>
      <c r="C29" s="59"/>
      <c r="D29" s="59" t="s">
        <v>96</v>
      </c>
    </row>
    <row r="30" spans="1:4" x14ac:dyDescent="0.2">
      <c r="A30" s="59"/>
      <c r="B30" s="59"/>
      <c r="C30" s="59"/>
      <c r="D30" s="59" t="s">
        <v>59</v>
      </c>
    </row>
    <row r="31" spans="1:4" x14ac:dyDescent="0.2">
      <c r="A31" s="59"/>
      <c r="B31" s="59"/>
      <c r="C31" s="59"/>
      <c r="D31" s="59" t="s">
        <v>63</v>
      </c>
    </row>
    <row r="32" spans="1:4" x14ac:dyDescent="0.2">
      <c r="A32" s="59"/>
      <c r="B32" s="59"/>
      <c r="C32" s="59"/>
      <c r="D32" s="69"/>
    </row>
    <row r="33" spans="1:3" x14ac:dyDescent="0.2">
      <c r="A33" s="59"/>
      <c r="B33" s="59"/>
      <c r="C33" s="59"/>
    </row>
    <row r="34" spans="1:3" x14ac:dyDescent="0.2">
      <c r="A34" s="59"/>
      <c r="B34" s="59"/>
      <c r="C34" s="59"/>
    </row>
    <row r="35" spans="1:3" x14ac:dyDescent="0.2">
      <c r="A35" s="59"/>
      <c r="B35" s="59"/>
      <c r="C35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Protocolo para Docentes</vt:lpstr>
      <vt:lpstr>Protocolo para Directivos</vt:lpstr>
      <vt:lpstr>G</vt:lpstr>
      <vt:lpstr>Consolidado</vt:lpstr>
      <vt:lpstr>Competencias</vt:lpstr>
      <vt:lpstr>G!Área_de_impresión</vt:lpstr>
      <vt:lpstr>'Protocolo para Directivos'!Área_de_impresión</vt:lpstr>
      <vt:lpstr>'Protocolo para Docentes'!Área_de_impresión</vt:lpstr>
      <vt:lpstr>'Protocolo para Directivos'!Títulos_a_imprimir</vt:lpstr>
    </vt:vector>
  </TitlesOfParts>
  <Company>MEN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gbernal</dc:creator>
  <cp:lastModifiedBy>MARIA TERESA SERNA</cp:lastModifiedBy>
  <cp:revision/>
  <dcterms:created xsi:type="dcterms:W3CDTF">2007-07-09T22:09:26Z</dcterms:created>
  <dcterms:modified xsi:type="dcterms:W3CDTF">2017-11-01T19:43:47Z</dcterms:modified>
</cp:coreProperties>
</file>